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9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robingirmes/Library/CloudStorage/Dropbox/Enwex/v25/"/>
    </mc:Choice>
  </mc:AlternateContent>
  <xr:revisionPtr revIDLastSave="0" documentId="13_ncr:1_{4494C9C0-B4ED-4F4E-8DF8-4E1F39DC86E9}" xr6:coauthVersionLast="47" xr6:coauthVersionMax="47" xr10:uidLastSave="{00000000-0000-0000-0000-000000000000}"/>
  <bookViews>
    <workbookView xWindow="3700" yWindow="500" windowWidth="25100" windowHeight="16340" xr2:uid="{EF7B516C-ECAE-4148-932E-3416DFCACCFA}"/>
  </bookViews>
  <sheets>
    <sheet name="Temperature" sheetId="3" r:id="rId1"/>
    <sheet name="Wind" sheetId="1" r:id="rId2"/>
    <sheet name="Solar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7" i="1" l="1"/>
  <c r="F76" i="1"/>
  <c r="F75" i="1"/>
  <c r="F74" i="1"/>
  <c r="E78" i="1"/>
  <c r="D69" i="1"/>
  <c r="D78" i="1" s="1"/>
  <c r="D66" i="1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73" i="1"/>
  <c r="F72" i="1"/>
  <c r="F71" i="1"/>
  <c r="F70" i="1"/>
  <c r="F69" i="1"/>
  <c r="F68" i="1"/>
  <c r="F67" i="1"/>
  <c r="F66" i="1"/>
  <c r="F65" i="1"/>
  <c r="F64" i="1"/>
  <c r="F63" i="1"/>
  <c r="F74" i="2"/>
  <c r="F73" i="2"/>
  <c r="F72" i="2"/>
  <c r="F71" i="2"/>
  <c r="F70" i="2"/>
  <c r="F69" i="2"/>
  <c r="F68" i="2"/>
  <c r="F67" i="2"/>
  <c r="F66" i="2"/>
  <c r="F65" i="2"/>
  <c r="F64" i="2"/>
  <c r="F63" i="2"/>
  <c r="F55" i="2"/>
  <c r="F54" i="2"/>
  <c r="F53" i="2"/>
  <c r="F52" i="2"/>
  <c r="F51" i="2"/>
  <c r="F50" i="2"/>
  <c r="F49" i="2"/>
  <c r="F48" i="2"/>
  <c r="F47" i="2"/>
  <c r="F46" i="2"/>
  <c r="F45" i="2"/>
  <c r="F55" i="1"/>
  <c r="F54" i="1"/>
  <c r="F53" i="1"/>
  <c r="F52" i="1"/>
  <c r="F51" i="1"/>
  <c r="F50" i="1"/>
  <c r="F49" i="1"/>
  <c r="F48" i="1"/>
  <c r="F47" i="1"/>
  <c r="F46" i="1"/>
  <c r="F45" i="1"/>
  <c r="F37" i="1"/>
  <c r="F36" i="1"/>
  <c r="F35" i="1"/>
  <c r="F34" i="1"/>
  <c r="F33" i="1"/>
  <c r="F32" i="1"/>
  <c r="F31" i="1"/>
  <c r="F30" i="1"/>
  <c r="F29" i="1"/>
  <c r="F28" i="1"/>
  <c r="F27" i="1"/>
  <c r="F26" i="1"/>
  <c r="F37" i="2"/>
  <c r="F36" i="2"/>
  <c r="F35" i="2"/>
  <c r="F34" i="2"/>
  <c r="F33" i="2"/>
  <c r="F32" i="2"/>
  <c r="F31" i="2"/>
  <c r="F30" i="2"/>
  <c r="F29" i="2"/>
  <c r="F28" i="2"/>
  <c r="F27" i="2"/>
  <c r="F26" i="2"/>
  <c r="F18" i="1"/>
  <c r="F16" i="1"/>
  <c r="F15" i="1"/>
  <c r="F14" i="1"/>
  <c r="F13" i="1"/>
  <c r="F11" i="1"/>
  <c r="F10" i="1"/>
  <c r="F17" i="1"/>
  <c r="F12" i="1"/>
  <c r="F9" i="1"/>
  <c r="F8" i="1"/>
  <c r="F7" i="1"/>
  <c r="F18" i="2"/>
  <c r="F16" i="2"/>
  <c r="F15" i="2"/>
  <c r="F14" i="2"/>
  <c r="F13" i="2"/>
  <c r="F11" i="2"/>
  <c r="F10" i="2"/>
  <c r="F17" i="2"/>
  <c r="F12" i="2"/>
  <c r="F9" i="2"/>
  <c r="F8" i="2"/>
  <c r="F7" i="2"/>
  <c r="E75" i="2" l="1"/>
  <c r="D75" i="2"/>
  <c r="E56" i="2" l="1"/>
  <c r="D56" i="2"/>
  <c r="D56" i="1"/>
  <c r="E144" i="2"/>
  <c r="D144" i="2"/>
  <c r="E102" i="2"/>
  <c r="D102" i="2"/>
  <c r="E122" i="2"/>
  <c r="D122" i="2"/>
  <c r="E147" i="1"/>
  <c r="D147" i="1"/>
  <c r="E125" i="1"/>
  <c r="D125" i="1"/>
  <c r="E105" i="1"/>
  <c r="D105" i="1"/>
  <c r="D19" i="2" l="1"/>
  <c r="E38" i="2"/>
  <c r="D38" i="2"/>
  <c r="E19" i="2"/>
  <c r="E38" i="1"/>
  <c r="D38" i="1"/>
  <c r="E19" i="1"/>
  <c r="D19" i="1"/>
</calcChain>
</file>

<file path=xl/sharedStrings.xml><?xml version="1.0" encoding="utf-8"?>
<sst xmlns="http://schemas.openxmlformats.org/spreadsheetml/2006/main" count="482" uniqueCount="134">
  <si>
    <t>Baden-Württemberg</t>
  </si>
  <si>
    <t>Bayern</t>
  </si>
  <si>
    <t>NiedersachsenBremen</t>
  </si>
  <si>
    <t>SchleswigHolsteinHamburg</t>
  </si>
  <si>
    <t>BrandenburgBerlin</t>
  </si>
  <si>
    <t>Hessen</t>
  </si>
  <si>
    <t>MecklenburgVorpommern</t>
  </si>
  <si>
    <t>NRW</t>
  </si>
  <si>
    <t>RheinlandPfalzSaarland</t>
  </si>
  <si>
    <t>Sachsen</t>
  </si>
  <si>
    <t>SachsenAnhalt</t>
  </si>
  <si>
    <t>Thueringen</t>
  </si>
  <si>
    <t>Netherlands</t>
  </si>
  <si>
    <t>Groningen</t>
  </si>
  <si>
    <t>Friesland</t>
  </si>
  <si>
    <t>Drenthe</t>
  </si>
  <si>
    <t>Overijssel</t>
  </si>
  <si>
    <t>Gelderland</t>
  </si>
  <si>
    <t>Utrecht</t>
  </si>
  <si>
    <t>Nordholland</t>
  </si>
  <si>
    <t>Südholland</t>
  </si>
  <si>
    <t>Zeeland</t>
  </si>
  <si>
    <t>Nordbrabant</t>
  </si>
  <si>
    <t>Limburg</t>
  </si>
  <si>
    <t>Flevoland</t>
  </si>
  <si>
    <t>Germany</t>
  </si>
  <si>
    <t>Belgium</t>
  </si>
  <si>
    <t>Antwerpen</t>
  </si>
  <si>
    <t>Ostflandern</t>
  </si>
  <si>
    <t>Flämisch-Brabant</t>
  </si>
  <si>
    <t>Westflandern</t>
  </si>
  <si>
    <t>Wallonisch-Brabant</t>
  </si>
  <si>
    <t>Hennegau</t>
  </si>
  <si>
    <t>Lüttich</t>
  </si>
  <si>
    <t>Luxemburg</t>
  </si>
  <si>
    <t>Namur</t>
  </si>
  <si>
    <t>Brüssel</t>
  </si>
  <si>
    <t>UK</t>
  </si>
  <si>
    <t>NorthWest</t>
  </si>
  <si>
    <t>NorthEast</t>
  </si>
  <si>
    <t>Yorkshire</t>
  </si>
  <si>
    <t>West Midlands</t>
  </si>
  <si>
    <t>East Midlands</t>
  </si>
  <si>
    <t>East of England</t>
  </si>
  <si>
    <t>SouthWest</t>
  </si>
  <si>
    <t>SouthEast</t>
  </si>
  <si>
    <t>London</t>
  </si>
  <si>
    <t>Wales</t>
  </si>
  <si>
    <t>S Scotland</t>
  </si>
  <si>
    <t>N Scotland</t>
  </si>
  <si>
    <t>Italy</t>
  </si>
  <si>
    <t>Abruzzo</t>
  </si>
  <si>
    <t>Basilicata</t>
  </si>
  <si>
    <t>Calabria</t>
  </si>
  <si>
    <t>Campania</t>
  </si>
  <si>
    <t>Emilia-Romagna</t>
  </si>
  <si>
    <t>Friaul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</si>
  <si>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</si>
  <si>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</si>
  <si>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</si>
  <si>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</si>
  <si>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</si>
  <si>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</si>
  <si>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</si>
  <si>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</si>
  <si>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</si>
  <si>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</si>
  <si>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Trentino</t>
  </si>
  <si>
    <t>Umbria</t>
  </si>
  <si>
    <t>Valle d'Aosta</t>
  </si>
  <si>
    <t>Veneto</t>
  </si>
  <si>
    <t>Spain</t>
  </si>
  <si>
    <t>France</t>
  </si>
  <si>
    <t>Auvergne-Rhone-Alpes</t>
  </si>
  <si>
    <t>Hauts de France</t>
  </si>
  <si>
    <t>Grand Est</t>
  </si>
  <si>
    <t>Occitaine</t>
  </si>
  <si>
    <t>Provence</t>
  </si>
  <si>
    <t>Normandie</t>
  </si>
  <si>
    <t>Nov. Aquitaine</t>
  </si>
  <si>
    <t>Centre-val de Loire</t>
  </si>
  <si>
    <t>Bourgogne</t>
  </si>
  <si>
    <t>Bretagne</t>
  </si>
  <si>
    <t>Pays de Loire</t>
  </si>
  <si>
    <t xml:space="preserve">Ile de France </t>
  </si>
  <si>
    <t>Corse</t>
  </si>
  <si>
    <t>Andalusien</t>
  </si>
  <si>
    <t>Aragon</t>
  </si>
  <si>
    <t>Asturien</t>
  </si>
  <si>
    <t>Baskenland</t>
  </si>
  <si>
    <t>Kantabrien</t>
  </si>
  <si>
    <t>Kastilien La Mancha</t>
  </si>
  <si>
    <t>Kastilien Leon</t>
  </si>
  <si>
    <t>Katalonien</t>
  </si>
  <si>
    <t>Extremadura</t>
  </si>
  <si>
    <t>Galizien</t>
  </si>
  <si>
    <t>Madrid</t>
  </si>
  <si>
    <t>Murcia</t>
  </si>
  <si>
    <t>Navarra</t>
  </si>
  <si>
    <t>La Rioja</t>
  </si>
  <si>
    <t>Valenciana</t>
  </si>
  <si>
    <t>https://opendata.cbs.nl/statline#/CBS/nl/dataset/85005NED/table?ts=1668421767653</t>
  </si>
  <si>
    <t>Parc régional annuel de production éolien et solaire (2001 à 2023) — Open Data Réseaux Énergies (ODRÉ) (opendatasoft.com)</t>
  </si>
  <si>
    <t>https://www.statista.com/statistics/888529/installed-capacity-of-solar-power-plants-by-region-in-italy/</t>
  </si>
  <si>
    <t>https://www.sistemaelectrico-ree.es/en/renewable-energies-report/sun/installed-capacity/photovoltaic-solar-sunpower</t>
  </si>
  <si>
    <t>https://www.elia.be/en/grid-data/generation-data/solar-pv-power-generation-data</t>
  </si>
  <si>
    <t>% weigths v25</t>
  </si>
  <si>
    <t>total</t>
  </si>
  <si>
    <t>% weights v25</t>
  </si>
  <si>
    <t>source:</t>
  </si>
  <si>
    <t>https://www.bundesnetzagentur.de/DE/Fachthemen/ElektrizitaetundGas/ErneuerbareEnergien/EE-Statistik/start.html</t>
  </si>
  <si>
    <t>installed as of 31.12.2023</t>
  </si>
  <si>
    <t>installed as of  31.07.2024</t>
  </si>
  <si>
    <t>https://www.gov.uk/government/statistics/energy-trends-section-6-renewables</t>
  </si>
  <si>
    <t>v25 vs. v24</t>
  </si>
  <si>
    <t>% weights v24</t>
  </si>
  <si>
    <t>http://www.thewindpower.net</t>
  </si>
  <si>
    <t>installed as of 31.07.2024</t>
  </si>
  <si>
    <t>installed as of 30.06.2024</t>
  </si>
  <si>
    <t>Latitude</t>
  </si>
  <si>
    <t>Longitude</t>
  </si>
  <si>
    <t>Province</t>
  </si>
  <si>
    <t>offshore SE</t>
  </si>
  <si>
    <t>offshore E</t>
  </si>
  <si>
    <t>offshore NW</t>
  </si>
  <si>
    <t>Spatial weights for countrywide means - Solar</t>
  </si>
  <si>
    <t>Version for 2025 (v25)</t>
  </si>
  <si>
    <t>Spatial weights for countrywide means - Wind</t>
  </si>
  <si>
    <t>Spatial weights for countrywide means - Temperature</t>
  </si>
  <si>
    <t>Brandenburg &amp; Berlin</t>
  </si>
  <si>
    <t>Niedersachsen &amp; Bremen</t>
  </si>
  <si>
    <t>RheinlandPfalz &amp; Saarland</t>
  </si>
  <si>
    <t>SchleswigHolstein &amp; Hamburg</t>
  </si>
  <si>
    <t>Scotland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</si>
</sst>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b/>
      <sz val="11"/>
      <color theme="1"/>
      <name val="Aptos Narrow"/>
      <scheme val="minor"/>
    </font>
    <font>
      <i/>
      <sz val="11"/>
      <color theme="1"/>
      <name val="Aptos Narrow"/>
      <scheme val="minor"/>
    </font>
    <font>
      <sz val="11"/>
      <color theme="1"/>
      <name val="Aptos Narrow"/>
      <scheme val="minor"/>
    </font>
    <font>
      <sz val="12"/>
      <color theme="1"/>
      <name val="Arial"/>
      <family val="2"/>
    </font>
    <font>
      <b/>
      <u/>
      <sz val="11"/>
      <color theme="10"/>
      <name val="Aptos Narrow"/>
      <scheme val="minor"/>
    </font>
    <font>
      <b/>
      <sz val="14"/>
      <color theme="1"/>
      <name val="Aptos Narrow"/>
      <scheme val="minor"/>
    </font>
    <font>
      <b/>
      <sz val="12"/>
      <color theme="1"/>
      <name val="Aptos Narrow"/>
      <scheme val="minor"/>
    </font>
    <font>
      <u/>
      <sz val="11"/>
      <color theme="10"/>
      <name val="Aptos Narrow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9">
    <xf numFmtId="0" fontId="0" fillId="0" borderId="0" xfId="0"/>
    <xf numFmtId="0" fontId="1" fillId="0" borderId="0" xfId="0" applyFont="1"/>
    <xf numFmtId="164" fontId="0" fillId="0" borderId="0" xfId="0" applyNumberFormat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164" fontId="4" fillId="0" borderId="0" xfId="0" applyNumberFormat="1" applyFont="1"/>
    <xf numFmtId="0" fontId="5" fillId="0" borderId="0" xfId="0" applyFont="1"/>
    <xf numFmtId="164" fontId="5" fillId="0" borderId="0" xfId="0" applyNumberFormat="1" applyFont="1"/>
    <xf numFmtId="0" fontId="6" fillId="0" borderId="0" xfId="0" applyFont="1"/>
    <xf numFmtId="164" fontId="7" fillId="0" borderId="0" xfId="1" applyNumberFormat="1" applyFont="1" applyAlignment="1">
      <alignment horizontal="left"/>
    </xf>
    <xf numFmtId="164" fontId="3" fillId="0" borderId="0" xfId="0" applyNumberFormat="1" applyFont="1" applyAlignment="1">
      <alignment horizontal="right"/>
    </xf>
    <xf numFmtId="0" fontId="7" fillId="0" borderId="0" xfId="1" applyFont="1"/>
    <xf numFmtId="164" fontId="7" fillId="0" borderId="0" xfId="1" applyNumberFormat="1" applyFont="1"/>
    <xf numFmtId="0" fontId="7" fillId="0" borderId="0" xfId="1" applyFont="1" applyAlignment="1">
      <alignment horizontal="left"/>
    </xf>
    <xf numFmtId="0" fontId="0" fillId="0" borderId="1" xfId="0" applyBorder="1"/>
    <xf numFmtId="0" fontId="3" fillId="0" borderId="1" xfId="0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2" fontId="0" fillId="0" borderId="0" xfId="0" applyNumberFormat="1"/>
    <xf numFmtId="0" fontId="0" fillId="0" borderId="1" xfId="0" applyBorder="1" applyAlignment="1">
      <alignment horizontal="right"/>
    </xf>
    <xf numFmtId="14" fontId="5" fillId="0" borderId="1" xfId="0" applyNumberFormat="1" applyFont="1" applyBorder="1" applyAlignment="1">
      <alignment horizontal="right"/>
    </xf>
    <xf numFmtId="14" fontId="0" fillId="0" borderId="1" xfId="0" applyNumberFormat="1" applyBorder="1" applyAlignment="1">
      <alignment horizontal="right"/>
    </xf>
    <xf numFmtId="0" fontId="8" fillId="0" borderId="0" xfId="0" applyFont="1"/>
    <xf numFmtId="164" fontId="2" fillId="0" borderId="0" xfId="1" applyNumberFormat="1" applyAlignment="1">
      <alignment horizontal="left"/>
    </xf>
    <xf numFmtId="0" fontId="10" fillId="0" borderId="0" xfId="1" applyFont="1"/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thewindpower.net/" TargetMode="External"/><Relationship Id="rId7" Type="http://schemas.openxmlformats.org/officeDocument/2006/relationships/hyperlink" Target="https://www.bundesnetzagentur.de/DE/Fachthemen/ElektrizitaetundGas/ErneuerbareEnergien/EE-Statistik/start.html" TargetMode="External"/><Relationship Id="rId2" Type="http://schemas.openxmlformats.org/officeDocument/2006/relationships/hyperlink" Target="http://www.thewindpower.net/" TargetMode="External"/><Relationship Id="rId1" Type="http://schemas.openxmlformats.org/officeDocument/2006/relationships/hyperlink" Target="http://www.thewindpower.net/" TargetMode="External"/><Relationship Id="rId6" Type="http://schemas.openxmlformats.org/officeDocument/2006/relationships/hyperlink" Target="http://www.thewindpower.net/" TargetMode="External"/><Relationship Id="rId5" Type="http://schemas.openxmlformats.org/officeDocument/2006/relationships/hyperlink" Target="http://www.thewindpower.net/" TargetMode="External"/><Relationship Id="rId4" Type="http://schemas.openxmlformats.org/officeDocument/2006/relationships/hyperlink" Target="http://www.thewindpower.net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s://www.statista.com/statistics/888529/installed-capacity-of-solar-power-plants-by-region-in-italy/" TargetMode="External"/><Relationship Id="rId7" Type="http://schemas.openxmlformats.org/officeDocument/2006/relationships/hyperlink" Target="https://www.gov.uk/government/statistics/energy-trends-section-6-renewables" TargetMode="External"/><Relationship Id="rId2" Type="http://schemas.openxmlformats.org/officeDocument/2006/relationships/hyperlink" Target="https://odre.opendatasoft.com/explore/dataset/parc-regional-annuel-prod-eolien-solaire/analyze/?disjunctive.region&amp;sort=annee&amp;location=6,48.41462,2.21924&amp;basemap=jawg.light&amp;dataChart=eyJxdWVyaWVzIjpbeyJjaGFydHMiOlt7InR5cGUiOiJjb2x1bW4iLCJmdW5jIjoiU1VNIiwieUF4aXMiOiJwYXJjX2luc3RhbGxlX3NvbGFpcmUiLCJjb2xvciI6InJhbmdlLWN1c3RvbSIsInNjaWVudGlmaWNEaXNwbGF5Ijp0cnVlfV0sInhBeGlzIjoiYW5uZWUiLCJtYXhwb2ludHMiOiIiLCJ0aW1lc2NhbGUiOiJ5ZWFyIiwic29ydCI6IiIsInNlcmllc0JyZWFrZG93blRpbWVzY2FsZSI6IiIsImNvbmZpZyI6eyJkYXRhc2V0IjoicGFyYy1yZWdpb25hbC1hbm51ZWwtcHJvZC1lb2xpZW4tc29sYWlyZSIsIm9wdGlvbnMiOnsiZGlzanVuY3RpdmUucmVnaW9uIjp0cnVlLCJzb3J0IjoiYW5uZWUifX0sInNlcmllc0JyZWFrZG93biI6InJlZ2lvbiIsInN0YWNrZWQiOiJub3JtYWwifV0sInRpbWVzY2FsZSI6InllYXIiLCJkaXNwbGF5TGVnZW5kIjp0cnVlLCJhbGlnbk1vbnRoIjp0cnVlfQ%3D%3D" TargetMode="External"/><Relationship Id="rId1" Type="http://schemas.openxmlformats.org/officeDocument/2006/relationships/hyperlink" Target="https://www.sistemaelectrico-ree.es/en/renewable-energies-report/sun/installed-capacity/photovoltaic-solar-sunpower" TargetMode="External"/><Relationship Id="rId6" Type="http://schemas.openxmlformats.org/officeDocument/2006/relationships/hyperlink" Target="https://www.bundesnetzagentur.de/DE/Fachthemen/ElektrizitaetundGas/ErneuerbareEnergien/EE-Statistik/start.html" TargetMode="External"/><Relationship Id="rId5" Type="http://schemas.openxmlformats.org/officeDocument/2006/relationships/hyperlink" Target="https://opendata.cbs.nl/statline" TargetMode="External"/><Relationship Id="rId4" Type="http://schemas.openxmlformats.org/officeDocument/2006/relationships/hyperlink" Target="https://www.elia.be/en/grid-data/generation-data/solar-pv-power-generation-dat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77A7D8-D4C6-F741-A93B-44F2376A9780}">
  <dimension ref="A1:D133"/>
  <sheetViews>
    <sheetView tabSelected="1" workbookViewId="0">
      <selection activeCell="J3" sqref="J3"/>
    </sheetView>
  </sheetViews>
  <sheetFormatPr baseColWidth="10" defaultRowHeight="15" x14ac:dyDescent="0.2"/>
  <sheetData>
    <row r="1" spans="1:4" ht="19" x14ac:dyDescent="0.25">
      <c r="A1" s="24" t="s">
        <v>128</v>
      </c>
      <c r="B1" s="24"/>
      <c r="C1" s="24"/>
      <c r="D1" s="3"/>
    </row>
    <row r="2" spans="1:4" ht="16" x14ac:dyDescent="0.2">
      <c r="A2" s="27" t="s">
        <v>126</v>
      </c>
      <c r="B2" s="27"/>
      <c r="C2" s="27"/>
      <c r="D2" s="3"/>
    </row>
    <row r="3" spans="1:4" x14ac:dyDescent="0.2">
      <c r="D3" s="3"/>
    </row>
    <row r="4" spans="1:4" x14ac:dyDescent="0.2">
      <c r="A4" s="1" t="s">
        <v>25</v>
      </c>
      <c r="B4" s="4"/>
      <c r="C4" s="25"/>
      <c r="D4" s="3"/>
    </row>
    <row r="5" spans="1:4" x14ac:dyDescent="0.2">
      <c r="A5" s="1"/>
      <c r="B5" s="1"/>
      <c r="C5" s="1"/>
      <c r="D5" s="12"/>
    </row>
    <row r="6" spans="1:4" x14ac:dyDescent="0.2">
      <c r="A6" s="17" t="s">
        <v>121</v>
      </c>
      <c r="B6" s="21" t="s">
        <v>119</v>
      </c>
      <c r="C6" s="21" t="s">
        <v>120</v>
      </c>
      <c r="D6" s="18" t="s">
        <v>106</v>
      </c>
    </row>
    <row r="7" spans="1:4" x14ac:dyDescent="0.2">
      <c r="A7" t="s">
        <v>0</v>
      </c>
      <c r="B7" s="20">
        <v>48.5</v>
      </c>
      <c r="C7" s="20">
        <v>9</v>
      </c>
      <c r="D7" s="13">
        <v>13.4</v>
      </c>
    </row>
    <row r="8" spans="1:4" x14ac:dyDescent="0.2">
      <c r="A8" t="s">
        <v>1</v>
      </c>
      <c r="B8" s="20">
        <v>49</v>
      </c>
      <c r="C8" s="20">
        <v>11.5</v>
      </c>
      <c r="D8" s="13">
        <v>15.9</v>
      </c>
    </row>
    <row r="9" spans="1:4" x14ac:dyDescent="0.2">
      <c r="A9" t="s">
        <v>129</v>
      </c>
      <c r="B9" s="20">
        <v>52.5</v>
      </c>
      <c r="C9" s="20">
        <v>13.5</v>
      </c>
      <c r="D9" s="13">
        <v>7.5</v>
      </c>
    </row>
    <row r="10" spans="1:4" x14ac:dyDescent="0.2">
      <c r="A10" t="s">
        <v>5</v>
      </c>
      <c r="B10" s="20">
        <v>52.5</v>
      </c>
      <c r="C10" s="20">
        <v>9</v>
      </c>
      <c r="D10" s="13">
        <v>7.6</v>
      </c>
    </row>
    <row r="11" spans="1:4" x14ac:dyDescent="0.2">
      <c r="A11" t="s">
        <v>6</v>
      </c>
      <c r="B11" s="20">
        <v>54.25</v>
      </c>
      <c r="C11" s="20">
        <v>9.75</v>
      </c>
      <c r="D11" s="13">
        <v>1.9</v>
      </c>
    </row>
    <row r="12" spans="1:4" x14ac:dyDescent="0.2">
      <c r="A12" t="s">
        <v>130</v>
      </c>
      <c r="B12" s="20">
        <v>50.5</v>
      </c>
      <c r="C12" s="20">
        <v>9</v>
      </c>
      <c r="D12" s="13">
        <v>10.5</v>
      </c>
    </row>
    <row r="13" spans="1:4" x14ac:dyDescent="0.2">
      <c r="A13" t="s">
        <v>7</v>
      </c>
      <c r="B13" s="20">
        <v>53.75</v>
      </c>
      <c r="C13" s="20">
        <v>12.5</v>
      </c>
      <c r="D13" s="13">
        <v>21.5</v>
      </c>
    </row>
    <row r="14" spans="1:4" x14ac:dyDescent="0.2">
      <c r="A14" t="s">
        <v>131</v>
      </c>
      <c r="B14" s="20">
        <v>51.5</v>
      </c>
      <c r="C14" s="20">
        <v>7.5</v>
      </c>
      <c r="D14" s="13">
        <v>6.1</v>
      </c>
    </row>
    <row r="15" spans="1:4" x14ac:dyDescent="0.2">
      <c r="A15" t="s">
        <v>9</v>
      </c>
      <c r="B15" s="20">
        <v>50</v>
      </c>
      <c r="C15" s="20">
        <v>7.25</v>
      </c>
      <c r="D15" s="13">
        <v>4.8</v>
      </c>
    </row>
    <row r="16" spans="1:4" x14ac:dyDescent="0.2">
      <c r="A16" t="s">
        <v>10</v>
      </c>
      <c r="B16" s="20">
        <v>51</v>
      </c>
      <c r="C16" s="20">
        <v>13.5</v>
      </c>
      <c r="D16" s="13">
        <v>2.6</v>
      </c>
    </row>
    <row r="17" spans="1:4" x14ac:dyDescent="0.2">
      <c r="A17" t="s">
        <v>132</v>
      </c>
      <c r="B17" s="20">
        <v>52</v>
      </c>
      <c r="C17" s="20">
        <v>11.75</v>
      </c>
      <c r="D17" s="13">
        <v>5.7</v>
      </c>
    </row>
    <row r="18" spans="1:4" x14ac:dyDescent="0.2">
      <c r="A18" t="s">
        <v>11</v>
      </c>
      <c r="B18" s="20">
        <v>51</v>
      </c>
      <c r="C18" s="20">
        <v>11</v>
      </c>
      <c r="D18" s="13">
        <v>2.5</v>
      </c>
    </row>
    <row r="19" spans="1:4" x14ac:dyDescent="0.2">
      <c r="A19" s="6"/>
      <c r="B19" s="6"/>
      <c r="C19" s="6"/>
      <c r="D19" s="7"/>
    </row>
    <row r="20" spans="1:4" x14ac:dyDescent="0.2">
      <c r="D20" s="3"/>
    </row>
    <row r="21" spans="1:4" x14ac:dyDescent="0.2">
      <c r="A21" s="1" t="s">
        <v>12</v>
      </c>
      <c r="B21" s="4"/>
      <c r="C21" s="26"/>
      <c r="D21" s="3"/>
    </row>
    <row r="22" spans="1:4" x14ac:dyDescent="0.2">
      <c r="A22" s="1"/>
      <c r="B22" s="1"/>
      <c r="C22" s="1"/>
      <c r="D22" s="14"/>
    </row>
    <row r="23" spans="1:4" x14ac:dyDescent="0.2">
      <c r="A23" s="17" t="s">
        <v>121</v>
      </c>
      <c r="B23" s="21" t="s">
        <v>119</v>
      </c>
      <c r="C23" s="21" t="s">
        <v>120</v>
      </c>
      <c r="D23" s="18" t="s">
        <v>106</v>
      </c>
    </row>
    <row r="24" spans="1:4" x14ac:dyDescent="0.2">
      <c r="A24" t="s">
        <v>15</v>
      </c>
      <c r="B24" s="20">
        <v>53</v>
      </c>
      <c r="C24" s="20">
        <v>6.5</v>
      </c>
      <c r="D24" s="13">
        <v>2.8</v>
      </c>
    </row>
    <row r="25" spans="1:4" x14ac:dyDescent="0.2">
      <c r="A25" t="s">
        <v>24</v>
      </c>
      <c r="B25" s="20">
        <v>52.5</v>
      </c>
      <c r="C25" s="20">
        <v>5.5</v>
      </c>
      <c r="D25" s="13">
        <v>2.5</v>
      </c>
    </row>
    <row r="26" spans="1:4" x14ac:dyDescent="0.2">
      <c r="A26" t="s">
        <v>14</v>
      </c>
      <c r="B26" s="20">
        <v>53.25</v>
      </c>
      <c r="C26" s="20">
        <v>5.75</v>
      </c>
      <c r="D26" s="13">
        <v>3.7</v>
      </c>
    </row>
    <row r="27" spans="1:4" x14ac:dyDescent="0.2">
      <c r="A27" t="s">
        <v>17</v>
      </c>
      <c r="B27" s="20">
        <v>52</v>
      </c>
      <c r="C27" s="20">
        <v>6</v>
      </c>
      <c r="D27" s="13">
        <v>12</v>
      </c>
    </row>
    <row r="28" spans="1:4" x14ac:dyDescent="0.2">
      <c r="A28" t="s">
        <v>13</v>
      </c>
      <c r="B28" s="20">
        <v>53.25</v>
      </c>
      <c r="C28" s="20">
        <v>6.75</v>
      </c>
      <c r="D28" s="13">
        <v>3.3</v>
      </c>
    </row>
    <row r="29" spans="1:4" x14ac:dyDescent="0.2">
      <c r="A29" t="s">
        <v>23</v>
      </c>
      <c r="B29" s="20">
        <v>51.25</v>
      </c>
      <c r="C29" s="20">
        <v>6</v>
      </c>
      <c r="D29" s="13">
        <v>6.3</v>
      </c>
    </row>
    <row r="30" spans="1:4" x14ac:dyDescent="0.2">
      <c r="A30" t="s">
        <v>22</v>
      </c>
      <c r="B30" s="20">
        <v>51.5</v>
      </c>
      <c r="C30" s="20">
        <v>5.25</v>
      </c>
      <c r="D30" s="13">
        <v>14.7</v>
      </c>
    </row>
    <row r="31" spans="1:4" x14ac:dyDescent="0.2">
      <c r="A31" t="s">
        <v>19</v>
      </c>
      <c r="B31" s="20">
        <v>52.75</v>
      </c>
      <c r="C31" s="20">
        <v>5</v>
      </c>
      <c r="D31" s="13">
        <v>16.600000000000001</v>
      </c>
    </row>
    <row r="32" spans="1:4" x14ac:dyDescent="0.2">
      <c r="A32" t="s">
        <v>16</v>
      </c>
      <c r="B32" s="20">
        <v>52.5</v>
      </c>
      <c r="C32" s="20">
        <v>6.5</v>
      </c>
      <c r="D32" s="13">
        <v>6.6</v>
      </c>
    </row>
    <row r="33" spans="1:4" x14ac:dyDescent="0.2">
      <c r="A33" t="s">
        <v>20</v>
      </c>
      <c r="B33" s="20">
        <v>52</v>
      </c>
      <c r="C33" s="20">
        <v>4.5</v>
      </c>
      <c r="D33" s="13">
        <v>21.5</v>
      </c>
    </row>
    <row r="34" spans="1:4" x14ac:dyDescent="0.2">
      <c r="A34" t="s">
        <v>18</v>
      </c>
      <c r="B34" s="20">
        <v>52</v>
      </c>
      <c r="C34" s="20">
        <v>5.25</v>
      </c>
      <c r="D34" s="13">
        <v>7.8</v>
      </c>
    </row>
    <row r="35" spans="1:4" x14ac:dyDescent="0.2">
      <c r="A35" t="s">
        <v>21</v>
      </c>
      <c r="B35" s="20">
        <v>51.5</v>
      </c>
      <c r="C35" s="20">
        <v>3.75</v>
      </c>
      <c r="D35" s="13">
        <v>2.2000000000000002</v>
      </c>
    </row>
    <row r="36" spans="1:4" x14ac:dyDescent="0.2">
      <c r="A36" s="6"/>
      <c r="B36" s="6"/>
      <c r="C36" s="6"/>
      <c r="D36" s="7"/>
    </row>
    <row r="37" spans="1:4" x14ac:dyDescent="0.2">
      <c r="D37" s="3"/>
    </row>
    <row r="38" spans="1:4" x14ac:dyDescent="0.2">
      <c r="A38" s="1" t="s">
        <v>26</v>
      </c>
      <c r="B38" s="4"/>
      <c r="C38" s="26"/>
      <c r="D38" s="3"/>
    </row>
    <row r="39" spans="1:4" x14ac:dyDescent="0.2">
      <c r="A39" s="1"/>
      <c r="B39" s="1"/>
      <c r="C39" s="1"/>
      <c r="D39" s="14"/>
    </row>
    <row r="40" spans="1:4" x14ac:dyDescent="0.2">
      <c r="A40" s="17" t="s">
        <v>121</v>
      </c>
      <c r="B40" s="21" t="s">
        <v>119</v>
      </c>
      <c r="C40" s="21" t="s">
        <v>120</v>
      </c>
      <c r="D40" s="18" t="s">
        <v>106</v>
      </c>
    </row>
    <row r="41" spans="1:4" x14ac:dyDescent="0.2">
      <c r="A41" t="s">
        <v>27</v>
      </c>
      <c r="B41" s="20">
        <v>51.25</v>
      </c>
      <c r="C41" s="20">
        <v>4.5</v>
      </c>
      <c r="D41" s="13">
        <v>16.3</v>
      </c>
    </row>
    <row r="42" spans="1:4" x14ac:dyDescent="0.2">
      <c r="A42" t="s">
        <v>36</v>
      </c>
      <c r="B42" s="20">
        <v>50.75</v>
      </c>
      <c r="C42" s="20">
        <v>4.25</v>
      </c>
      <c r="D42" s="13">
        <v>10.7</v>
      </c>
    </row>
    <row r="43" spans="1:4" x14ac:dyDescent="0.2">
      <c r="A43" t="s">
        <v>29</v>
      </c>
      <c r="B43" s="20">
        <v>51</v>
      </c>
      <c r="C43" s="20">
        <v>4.5</v>
      </c>
      <c r="D43" s="13">
        <v>10.1</v>
      </c>
    </row>
    <row r="44" spans="1:4" x14ac:dyDescent="0.2">
      <c r="A44" t="s">
        <v>32</v>
      </c>
      <c r="B44" s="20">
        <v>50.5</v>
      </c>
      <c r="C44" s="20">
        <v>4</v>
      </c>
      <c r="D44" s="13">
        <v>11.7</v>
      </c>
    </row>
    <row r="45" spans="1:4" x14ac:dyDescent="0.2">
      <c r="A45" t="s">
        <v>23</v>
      </c>
      <c r="B45" s="20">
        <v>50.75</v>
      </c>
      <c r="C45" s="20">
        <v>5.5</v>
      </c>
      <c r="D45" s="13">
        <v>7.6</v>
      </c>
    </row>
    <row r="46" spans="1:4" x14ac:dyDescent="0.2">
      <c r="A46" t="s">
        <v>33</v>
      </c>
      <c r="B46" s="20">
        <v>50</v>
      </c>
      <c r="C46" s="20">
        <v>5.75</v>
      </c>
      <c r="D46" s="13">
        <v>9.6</v>
      </c>
    </row>
    <row r="47" spans="1:4" x14ac:dyDescent="0.2">
      <c r="A47" t="s">
        <v>34</v>
      </c>
      <c r="B47" s="20">
        <v>50.5</v>
      </c>
      <c r="C47" s="20">
        <v>5.5</v>
      </c>
      <c r="D47" s="13">
        <v>2.5</v>
      </c>
    </row>
    <row r="48" spans="1:4" x14ac:dyDescent="0.2">
      <c r="A48" t="s">
        <v>35</v>
      </c>
      <c r="B48" s="20">
        <v>50.5</v>
      </c>
      <c r="C48" s="20">
        <v>5</v>
      </c>
      <c r="D48" s="13">
        <v>4.3</v>
      </c>
    </row>
    <row r="49" spans="1:4" x14ac:dyDescent="0.2">
      <c r="A49" t="s">
        <v>28</v>
      </c>
      <c r="B49" s="20">
        <v>51</v>
      </c>
      <c r="C49" s="20">
        <v>3.75</v>
      </c>
      <c r="D49" s="13">
        <v>13.3</v>
      </c>
    </row>
    <row r="50" spans="1:4" x14ac:dyDescent="0.2">
      <c r="A50" t="s">
        <v>31</v>
      </c>
      <c r="B50" s="20">
        <v>50.75</v>
      </c>
      <c r="C50" s="20">
        <v>4.75</v>
      </c>
      <c r="D50" s="13">
        <v>3.5</v>
      </c>
    </row>
    <row r="51" spans="1:4" x14ac:dyDescent="0.2">
      <c r="A51" t="s">
        <v>30</v>
      </c>
      <c r="B51" s="20">
        <v>51</v>
      </c>
      <c r="C51" s="20">
        <v>3</v>
      </c>
      <c r="D51" s="13">
        <v>10.4</v>
      </c>
    </row>
    <row r="52" spans="1:4" x14ac:dyDescent="0.2">
      <c r="A52" s="6"/>
      <c r="B52" s="6"/>
      <c r="C52" s="6"/>
      <c r="D52" s="7"/>
    </row>
    <row r="53" spans="1:4" x14ac:dyDescent="0.2">
      <c r="D53" s="3"/>
    </row>
    <row r="54" spans="1:4" x14ac:dyDescent="0.2">
      <c r="A54" s="1" t="s">
        <v>37</v>
      </c>
      <c r="B54" s="4"/>
      <c r="C54" s="26"/>
      <c r="D54" s="3"/>
    </row>
    <row r="55" spans="1:4" x14ac:dyDescent="0.2">
      <c r="A55" s="1"/>
      <c r="B55" s="1"/>
      <c r="C55" s="1"/>
      <c r="D55" s="14"/>
    </row>
    <row r="56" spans="1:4" x14ac:dyDescent="0.2">
      <c r="A56" s="17" t="s">
        <v>121</v>
      </c>
      <c r="B56" s="21" t="s">
        <v>119</v>
      </c>
      <c r="C56" s="21" t="s">
        <v>120</v>
      </c>
      <c r="D56" s="18" t="s">
        <v>106</v>
      </c>
    </row>
    <row r="57" spans="1:4" x14ac:dyDescent="0.2">
      <c r="A57" t="s">
        <v>42</v>
      </c>
      <c r="B57" s="20">
        <v>53</v>
      </c>
      <c r="C57" s="20">
        <v>-0.75</v>
      </c>
      <c r="D57" s="1">
        <v>7.4</v>
      </c>
    </row>
    <row r="58" spans="1:4" x14ac:dyDescent="0.2">
      <c r="A58" t="s">
        <v>43</v>
      </c>
      <c r="B58" s="20">
        <v>52.5</v>
      </c>
      <c r="C58" s="20">
        <v>0.75</v>
      </c>
      <c r="D58" s="1">
        <v>9.6</v>
      </c>
    </row>
    <row r="59" spans="1:4" x14ac:dyDescent="0.2">
      <c r="A59" t="s">
        <v>46</v>
      </c>
      <c r="B59" s="20">
        <v>51.5</v>
      </c>
      <c r="C59" s="20">
        <v>0</v>
      </c>
      <c r="D59" s="1">
        <v>13.8</v>
      </c>
    </row>
    <row r="60" spans="1:4" x14ac:dyDescent="0.2">
      <c r="A60" t="s">
        <v>39</v>
      </c>
      <c r="B60" s="20">
        <v>55</v>
      </c>
      <c r="C60" s="20">
        <v>-2</v>
      </c>
      <c r="D60" s="1">
        <v>4.2</v>
      </c>
    </row>
    <row r="61" spans="1:4" x14ac:dyDescent="0.2">
      <c r="A61" t="s">
        <v>38</v>
      </c>
      <c r="B61" s="20">
        <v>54</v>
      </c>
      <c r="C61" s="20">
        <v>-2.75</v>
      </c>
      <c r="D61" s="1">
        <v>11.3</v>
      </c>
    </row>
    <row r="62" spans="1:4" x14ac:dyDescent="0.2">
      <c r="A62" t="s">
        <v>133</v>
      </c>
      <c r="B62" s="20">
        <v>56</v>
      </c>
      <c r="C62" s="20">
        <v>-4</v>
      </c>
      <c r="D62" s="1">
        <v>8.4</v>
      </c>
    </row>
    <row r="63" spans="1:4" x14ac:dyDescent="0.2">
      <c r="A63" t="s">
        <v>45</v>
      </c>
      <c r="B63" s="20">
        <v>51.25</v>
      </c>
      <c r="C63" s="20">
        <v>-1</v>
      </c>
      <c r="D63" s="1">
        <v>14.2</v>
      </c>
    </row>
    <row r="64" spans="1:4" x14ac:dyDescent="0.2">
      <c r="A64" t="s">
        <v>44</v>
      </c>
      <c r="B64" s="20">
        <v>50.75</v>
      </c>
      <c r="C64" s="20">
        <v>-3.5</v>
      </c>
      <c r="D64" s="1">
        <v>8.6999999999999993</v>
      </c>
    </row>
    <row r="65" spans="1:4" x14ac:dyDescent="0.2">
      <c r="A65" t="s">
        <v>47</v>
      </c>
      <c r="B65" s="20">
        <v>51.75</v>
      </c>
      <c r="C65" s="20">
        <v>-3.5</v>
      </c>
      <c r="D65" s="1">
        <v>4.9000000000000004</v>
      </c>
    </row>
    <row r="66" spans="1:4" x14ac:dyDescent="0.2">
      <c r="A66" t="s">
        <v>41</v>
      </c>
      <c r="B66" s="20">
        <v>52.5</v>
      </c>
      <c r="C66" s="20">
        <v>-2.25</v>
      </c>
      <c r="D66" s="1">
        <v>9.1</v>
      </c>
    </row>
    <row r="67" spans="1:4" x14ac:dyDescent="0.2">
      <c r="A67" t="s">
        <v>40</v>
      </c>
      <c r="B67" s="20">
        <v>53.5</v>
      </c>
      <c r="C67" s="20">
        <v>-1.25</v>
      </c>
      <c r="D67" s="1">
        <v>8.4</v>
      </c>
    </row>
    <row r="68" spans="1:4" x14ac:dyDescent="0.2">
      <c r="A68" s="6"/>
      <c r="B68" s="6"/>
      <c r="C68" s="6"/>
      <c r="D68" s="7"/>
    </row>
    <row r="69" spans="1:4" x14ac:dyDescent="0.2">
      <c r="D69" s="3"/>
    </row>
    <row r="70" spans="1:4" x14ac:dyDescent="0.2">
      <c r="A70" s="1" t="s">
        <v>50</v>
      </c>
      <c r="B70" s="4"/>
      <c r="C70" s="26"/>
      <c r="D70" s="3"/>
    </row>
    <row r="71" spans="1:4" x14ac:dyDescent="0.2">
      <c r="A71" s="1"/>
      <c r="B71" s="1"/>
      <c r="C71" s="1"/>
      <c r="D71" s="14"/>
    </row>
    <row r="72" spans="1:4" x14ac:dyDescent="0.2">
      <c r="A72" s="17" t="s">
        <v>121</v>
      </c>
      <c r="B72" s="21" t="s">
        <v>119</v>
      </c>
      <c r="C72" s="21" t="s">
        <v>120</v>
      </c>
      <c r="D72" s="18" t="s">
        <v>106</v>
      </c>
    </row>
    <row r="73" spans="1:4" x14ac:dyDescent="0.2">
      <c r="A73" t="s">
        <v>51</v>
      </c>
      <c r="B73" s="20">
        <v>42.25</v>
      </c>
      <c r="C73" s="20">
        <v>13.5</v>
      </c>
      <c r="D73" s="13">
        <v>2.2000000000000002</v>
      </c>
    </row>
    <row r="74" spans="1:4" x14ac:dyDescent="0.2">
      <c r="A74" t="s">
        <v>52</v>
      </c>
      <c r="B74" s="20">
        <v>40.5</v>
      </c>
      <c r="C74" s="20">
        <v>15.75</v>
      </c>
      <c r="D74" s="13">
        <v>0.9</v>
      </c>
    </row>
    <row r="75" spans="1:4" x14ac:dyDescent="0.2">
      <c r="A75" t="s">
        <v>53</v>
      </c>
      <c r="B75" s="20">
        <v>39</v>
      </c>
      <c r="C75" s="20">
        <v>16.5</v>
      </c>
      <c r="D75" s="13">
        <v>3.1</v>
      </c>
    </row>
    <row r="76" spans="1:4" x14ac:dyDescent="0.2">
      <c r="A76" t="s">
        <v>54</v>
      </c>
      <c r="B76" s="20">
        <v>40.75</v>
      </c>
      <c r="C76" s="20">
        <v>14.25</v>
      </c>
      <c r="D76" s="13">
        <v>9.6</v>
      </c>
    </row>
    <row r="77" spans="1:4" x14ac:dyDescent="0.2">
      <c r="A77" t="s">
        <v>55</v>
      </c>
      <c r="B77" s="20">
        <v>44.5</v>
      </c>
      <c r="C77" s="20">
        <v>11.25</v>
      </c>
      <c r="D77" s="13">
        <v>7.6</v>
      </c>
    </row>
    <row r="78" spans="1:4" x14ac:dyDescent="0.2">
      <c r="A78" t="s">
        <v>56</v>
      </c>
      <c r="B78" s="20">
        <v>45.5</v>
      </c>
      <c r="C78" s="20">
        <v>13.75</v>
      </c>
      <c r="D78" s="13">
        <v>2</v>
      </c>
    </row>
    <row r="79" spans="1:4" x14ac:dyDescent="0.2">
      <c r="A79" t="s">
        <v>57</v>
      </c>
      <c r="B79" s="20">
        <v>42</v>
      </c>
      <c r="C79" s="20">
        <v>12.5</v>
      </c>
      <c r="D79" s="13">
        <v>9.8000000000000007</v>
      </c>
    </row>
    <row r="80" spans="1:4" x14ac:dyDescent="0.2">
      <c r="A80" t="s">
        <v>58</v>
      </c>
      <c r="B80" s="20">
        <v>44.5</v>
      </c>
      <c r="C80" s="20">
        <v>9</v>
      </c>
      <c r="D80" s="13">
        <v>2.6</v>
      </c>
    </row>
    <row r="81" spans="1:4" x14ac:dyDescent="0.2">
      <c r="A81" t="s">
        <v>59</v>
      </c>
      <c r="B81" s="20">
        <v>45.5</v>
      </c>
      <c r="C81" s="20">
        <v>9.25</v>
      </c>
      <c r="D81" s="13">
        <v>17.100000000000001</v>
      </c>
    </row>
    <row r="82" spans="1:4" x14ac:dyDescent="0.2">
      <c r="A82" t="s">
        <v>60</v>
      </c>
      <c r="B82" s="20">
        <v>43.5</v>
      </c>
      <c r="C82" s="20">
        <v>13.5</v>
      </c>
      <c r="D82" s="13">
        <v>2.5</v>
      </c>
    </row>
    <row r="83" spans="1:4" x14ac:dyDescent="0.2">
      <c r="A83" t="s">
        <v>61</v>
      </c>
      <c r="B83" s="20">
        <v>41.5</v>
      </c>
      <c r="C83" s="20">
        <v>14.75</v>
      </c>
      <c r="D83" s="13">
        <v>0.5</v>
      </c>
    </row>
    <row r="84" spans="1:4" x14ac:dyDescent="0.2">
      <c r="A84" t="s">
        <v>62</v>
      </c>
      <c r="B84" s="20">
        <v>45</v>
      </c>
      <c r="C84" s="20">
        <v>7.75</v>
      </c>
      <c r="D84" s="13">
        <v>7.3</v>
      </c>
    </row>
    <row r="85" spans="1:4" x14ac:dyDescent="0.2">
      <c r="A85" t="s">
        <v>63</v>
      </c>
      <c r="B85" s="20">
        <v>41</v>
      </c>
      <c r="C85" s="20">
        <v>16.25</v>
      </c>
      <c r="D85" s="13">
        <v>6.7</v>
      </c>
    </row>
    <row r="86" spans="1:4" x14ac:dyDescent="0.2">
      <c r="A86" t="s">
        <v>64</v>
      </c>
      <c r="B86" s="20">
        <v>39.25</v>
      </c>
      <c r="C86" s="20">
        <v>9</v>
      </c>
      <c r="D86" s="13">
        <v>2.7</v>
      </c>
    </row>
    <row r="87" spans="1:4" x14ac:dyDescent="0.2">
      <c r="A87" t="s">
        <v>65</v>
      </c>
      <c r="B87" s="20">
        <v>37.5</v>
      </c>
      <c r="C87" s="20">
        <v>14</v>
      </c>
      <c r="D87" s="13">
        <v>8.1999999999999993</v>
      </c>
    </row>
    <row r="88" spans="1:4" x14ac:dyDescent="0.2">
      <c r="A88" t="s">
        <v>66</v>
      </c>
      <c r="B88" s="20">
        <v>43.75</v>
      </c>
      <c r="C88" s="20">
        <v>11.25</v>
      </c>
      <c r="D88" s="13">
        <v>6.3</v>
      </c>
    </row>
    <row r="89" spans="1:4" x14ac:dyDescent="0.2">
      <c r="A89" t="s">
        <v>67</v>
      </c>
      <c r="B89" s="20">
        <v>46</v>
      </c>
      <c r="C89" s="20">
        <v>11</v>
      </c>
      <c r="D89" s="13">
        <v>0.9</v>
      </c>
    </row>
    <row r="90" spans="1:4" x14ac:dyDescent="0.2">
      <c r="A90" t="s">
        <v>68</v>
      </c>
      <c r="B90" s="20">
        <v>43</v>
      </c>
      <c r="C90" s="20">
        <v>12.5</v>
      </c>
      <c r="D90" s="13">
        <v>1.5</v>
      </c>
    </row>
    <row r="91" spans="1:4" x14ac:dyDescent="0.2">
      <c r="A91" t="s">
        <v>69</v>
      </c>
      <c r="B91" s="20">
        <v>45.75</v>
      </c>
      <c r="C91" s="20">
        <v>7.25</v>
      </c>
      <c r="D91" s="13">
        <v>0.2</v>
      </c>
    </row>
    <row r="92" spans="1:4" x14ac:dyDescent="0.2">
      <c r="A92" t="s">
        <v>70</v>
      </c>
      <c r="B92" s="20">
        <v>45.5</v>
      </c>
      <c r="C92" s="20">
        <v>12.25</v>
      </c>
      <c r="D92" s="13">
        <v>8.3000000000000007</v>
      </c>
    </row>
    <row r="93" spans="1:4" x14ac:dyDescent="0.2">
      <c r="A93" s="6"/>
      <c r="B93" s="6"/>
      <c r="C93" s="6"/>
      <c r="D93" s="7"/>
    </row>
    <row r="94" spans="1:4" x14ac:dyDescent="0.2">
      <c r="D94" s="3"/>
    </row>
    <row r="95" spans="1:4" x14ac:dyDescent="0.2">
      <c r="A95" s="1" t="s">
        <v>72</v>
      </c>
      <c r="B95" s="4"/>
      <c r="C95" s="26"/>
      <c r="D95" s="3"/>
    </row>
    <row r="96" spans="1:4" x14ac:dyDescent="0.2">
      <c r="A96" s="1"/>
      <c r="B96" s="1"/>
      <c r="C96" s="1"/>
      <c r="D96" s="14"/>
    </row>
    <row r="97" spans="1:4" x14ac:dyDescent="0.2">
      <c r="A97" s="17" t="s">
        <v>121</v>
      </c>
      <c r="B97" s="21" t="s">
        <v>119</v>
      </c>
      <c r="C97" s="21" t="s">
        <v>120</v>
      </c>
      <c r="D97" s="18" t="s">
        <v>106</v>
      </c>
    </row>
    <row r="98" spans="1:4" x14ac:dyDescent="0.2">
      <c r="A98" t="s">
        <v>73</v>
      </c>
      <c r="B98" s="20">
        <v>45.5</v>
      </c>
      <c r="C98" s="20">
        <v>4.5</v>
      </c>
      <c r="D98" s="13">
        <v>12.6</v>
      </c>
    </row>
    <row r="99" spans="1:4" x14ac:dyDescent="0.2">
      <c r="A99" t="s">
        <v>81</v>
      </c>
      <c r="B99" s="20">
        <v>47</v>
      </c>
      <c r="C99" s="20">
        <v>4.5</v>
      </c>
      <c r="D99" s="13">
        <v>2.5</v>
      </c>
    </row>
    <row r="100" spans="1:4" x14ac:dyDescent="0.2">
      <c r="A100" t="s">
        <v>82</v>
      </c>
      <c r="B100" s="20">
        <v>48</v>
      </c>
      <c r="C100" s="20">
        <v>-3</v>
      </c>
      <c r="D100" s="13">
        <v>5.3</v>
      </c>
    </row>
    <row r="101" spans="1:4" x14ac:dyDescent="0.2">
      <c r="A101" t="s">
        <v>80</v>
      </c>
      <c r="B101" s="20">
        <v>47.5</v>
      </c>
      <c r="C101" s="20">
        <v>1.75</v>
      </c>
      <c r="D101" s="13">
        <v>4</v>
      </c>
    </row>
    <row r="102" spans="1:4" x14ac:dyDescent="0.2">
      <c r="A102" t="s">
        <v>85</v>
      </c>
      <c r="B102" s="20">
        <v>42</v>
      </c>
      <c r="C102" s="20">
        <v>9</v>
      </c>
      <c r="D102" s="13">
        <v>0.5</v>
      </c>
    </row>
    <row r="103" spans="1:4" x14ac:dyDescent="0.2">
      <c r="A103" t="s">
        <v>75</v>
      </c>
      <c r="B103" s="20">
        <v>48.75</v>
      </c>
      <c r="C103" s="20">
        <v>5.75</v>
      </c>
      <c r="D103" s="13">
        <v>8.6999999999999993</v>
      </c>
    </row>
    <row r="104" spans="1:4" x14ac:dyDescent="0.2">
      <c r="A104" t="s">
        <v>74</v>
      </c>
      <c r="B104" s="20">
        <v>50</v>
      </c>
      <c r="C104" s="20">
        <v>2.75</v>
      </c>
      <c r="D104" s="13">
        <v>9.4</v>
      </c>
    </row>
    <row r="105" spans="1:4" x14ac:dyDescent="0.2">
      <c r="A105" t="s">
        <v>84</v>
      </c>
      <c r="B105" s="20">
        <v>48.5</v>
      </c>
      <c r="C105" s="20">
        <v>2.5</v>
      </c>
      <c r="D105" s="13">
        <v>19.100000000000001</v>
      </c>
    </row>
    <row r="106" spans="1:4" x14ac:dyDescent="0.2">
      <c r="A106" t="s">
        <v>78</v>
      </c>
      <c r="B106" s="20">
        <v>49</v>
      </c>
      <c r="C106" s="20">
        <v>0.25</v>
      </c>
      <c r="D106" s="13">
        <v>5.2</v>
      </c>
    </row>
    <row r="107" spans="1:4" x14ac:dyDescent="0.2">
      <c r="A107" t="s">
        <v>79</v>
      </c>
      <c r="B107" s="20">
        <v>44.75</v>
      </c>
      <c r="C107" s="20">
        <v>-0.5</v>
      </c>
      <c r="D107" s="13">
        <v>9.4</v>
      </c>
    </row>
    <row r="108" spans="1:4" x14ac:dyDescent="0.2">
      <c r="A108" t="s">
        <v>76</v>
      </c>
      <c r="B108" s="20">
        <v>43.75</v>
      </c>
      <c r="C108" s="20">
        <v>1</v>
      </c>
      <c r="D108" s="13">
        <v>9.3000000000000007</v>
      </c>
    </row>
    <row r="109" spans="1:4" x14ac:dyDescent="0.2">
      <c r="A109" t="s">
        <v>83</v>
      </c>
      <c r="B109" s="20">
        <v>47.5</v>
      </c>
      <c r="C109" s="20">
        <v>-0.75</v>
      </c>
      <c r="D109" s="13">
        <v>6</v>
      </c>
    </row>
    <row r="110" spans="1:4" x14ac:dyDescent="0.2">
      <c r="A110" t="s">
        <v>77</v>
      </c>
      <c r="B110" s="20">
        <v>44</v>
      </c>
      <c r="C110" s="20">
        <v>6</v>
      </c>
      <c r="D110" s="13">
        <v>8</v>
      </c>
    </row>
    <row r="111" spans="1:4" x14ac:dyDescent="0.2">
      <c r="A111" s="6"/>
      <c r="B111" s="6"/>
      <c r="C111" s="6"/>
      <c r="D111" s="7"/>
    </row>
    <row r="112" spans="1:4" x14ac:dyDescent="0.2">
      <c r="D112" s="3"/>
    </row>
    <row r="113" spans="1:4" x14ac:dyDescent="0.2">
      <c r="A113" s="1" t="s">
        <v>71</v>
      </c>
      <c r="B113" s="4"/>
      <c r="C113" s="26"/>
      <c r="D113" s="3"/>
    </row>
    <row r="114" spans="1:4" x14ac:dyDescent="0.2">
      <c r="A114" s="1"/>
      <c r="B114" s="1"/>
      <c r="C114" s="1"/>
      <c r="D114" s="14"/>
    </row>
    <row r="115" spans="1:4" x14ac:dyDescent="0.2">
      <c r="A115" s="17" t="s">
        <v>121</v>
      </c>
      <c r="B115" s="21" t="s">
        <v>119</v>
      </c>
      <c r="C115" s="21" t="s">
        <v>120</v>
      </c>
      <c r="D115" s="18" t="s">
        <v>106</v>
      </c>
    </row>
    <row r="116" spans="1:4" x14ac:dyDescent="0.2">
      <c r="A116" t="s">
        <v>86</v>
      </c>
      <c r="B116" s="20">
        <v>47.5</v>
      </c>
      <c r="C116" s="20">
        <v>-4.5</v>
      </c>
      <c r="D116" s="13">
        <v>19.399999999999999</v>
      </c>
    </row>
    <row r="117" spans="1:4" x14ac:dyDescent="0.2">
      <c r="A117" t="s">
        <v>87</v>
      </c>
      <c r="B117" s="20">
        <v>41.5</v>
      </c>
      <c r="C117" s="20">
        <v>-0.75</v>
      </c>
      <c r="D117" s="13">
        <v>3</v>
      </c>
    </row>
    <row r="118" spans="1:4" x14ac:dyDescent="0.2">
      <c r="A118" t="s">
        <v>88</v>
      </c>
      <c r="B118" s="20">
        <v>43.25</v>
      </c>
      <c r="C118" s="20">
        <v>-6</v>
      </c>
      <c r="D118" s="13">
        <v>2.2999999999999998</v>
      </c>
    </row>
    <row r="119" spans="1:4" x14ac:dyDescent="0.2">
      <c r="A119" t="s">
        <v>89</v>
      </c>
      <c r="B119" s="20">
        <v>43</v>
      </c>
      <c r="C119" s="20">
        <v>-2.5</v>
      </c>
      <c r="D119" s="13">
        <v>5</v>
      </c>
    </row>
    <row r="120" spans="1:4" x14ac:dyDescent="0.2">
      <c r="A120" t="s">
        <v>94</v>
      </c>
      <c r="B120" s="20">
        <v>39.25</v>
      </c>
      <c r="C120" s="20">
        <v>-6.25</v>
      </c>
      <c r="D120" s="13">
        <v>2.4</v>
      </c>
    </row>
    <row r="121" spans="1:4" x14ac:dyDescent="0.2">
      <c r="A121" t="s">
        <v>95</v>
      </c>
      <c r="B121" s="20">
        <v>42.75</v>
      </c>
      <c r="C121" s="20">
        <v>-8</v>
      </c>
      <c r="D121" s="13">
        <v>6.1</v>
      </c>
    </row>
    <row r="122" spans="1:4" x14ac:dyDescent="0.2">
      <c r="A122" t="s">
        <v>90</v>
      </c>
      <c r="B122" s="20">
        <v>43.25</v>
      </c>
      <c r="C122" s="20">
        <v>-4</v>
      </c>
      <c r="D122" s="13">
        <v>1.3</v>
      </c>
    </row>
    <row r="123" spans="1:4" x14ac:dyDescent="0.2">
      <c r="A123" t="s">
        <v>91</v>
      </c>
      <c r="B123" s="20">
        <v>39.5</v>
      </c>
      <c r="C123" s="20">
        <v>-3</v>
      </c>
      <c r="D123" s="13">
        <v>4.7</v>
      </c>
    </row>
    <row r="124" spans="1:4" x14ac:dyDescent="0.2">
      <c r="A124" t="s">
        <v>92</v>
      </c>
      <c r="B124" s="20">
        <v>41.75</v>
      </c>
      <c r="C124" s="20">
        <v>-4.75</v>
      </c>
      <c r="D124" s="13">
        <v>5.4</v>
      </c>
    </row>
    <row r="125" spans="1:4" x14ac:dyDescent="0.2">
      <c r="A125" t="s">
        <v>93</v>
      </c>
      <c r="B125" s="20">
        <v>41.75</v>
      </c>
      <c r="C125" s="20">
        <v>1.5</v>
      </c>
      <c r="D125" s="13">
        <v>17.8</v>
      </c>
    </row>
    <row r="126" spans="1:4" x14ac:dyDescent="0.2">
      <c r="A126" t="s">
        <v>99</v>
      </c>
      <c r="B126" s="20">
        <v>42.25</v>
      </c>
      <c r="C126" s="20">
        <v>-2.5</v>
      </c>
      <c r="D126" s="13">
        <v>0.7</v>
      </c>
    </row>
    <row r="127" spans="1:4" x14ac:dyDescent="0.2">
      <c r="A127" t="s">
        <v>96</v>
      </c>
      <c r="B127" s="20">
        <v>40.5</v>
      </c>
      <c r="C127" s="20">
        <v>-3.75</v>
      </c>
      <c r="D127" s="13">
        <v>15.3</v>
      </c>
    </row>
    <row r="128" spans="1:4" x14ac:dyDescent="0.2">
      <c r="A128" t="s">
        <v>97</v>
      </c>
      <c r="B128" s="20">
        <v>38</v>
      </c>
      <c r="C128" s="20">
        <v>-1.5</v>
      </c>
      <c r="D128" s="13">
        <v>3.5</v>
      </c>
    </row>
    <row r="129" spans="1:4" x14ac:dyDescent="0.2">
      <c r="A129" t="s">
        <v>98</v>
      </c>
      <c r="B129" s="20">
        <v>42.75</v>
      </c>
      <c r="C129" s="20">
        <v>-1.5</v>
      </c>
      <c r="D129" s="13">
        <v>1.5</v>
      </c>
    </row>
    <row r="130" spans="1:4" x14ac:dyDescent="0.2">
      <c r="A130" t="s">
        <v>100</v>
      </c>
      <c r="B130" s="20">
        <v>39.5</v>
      </c>
      <c r="C130" s="20">
        <v>-0.5</v>
      </c>
      <c r="D130" s="13">
        <v>11.6</v>
      </c>
    </row>
    <row r="131" spans="1:4" x14ac:dyDescent="0.2">
      <c r="A131" s="6"/>
      <c r="B131" s="6"/>
      <c r="C131" s="6"/>
      <c r="D131" s="7"/>
    </row>
    <row r="132" spans="1:4" x14ac:dyDescent="0.2">
      <c r="D132" s="3"/>
    </row>
    <row r="133" spans="1:4" x14ac:dyDescent="0.2">
      <c r="D133" s="3"/>
    </row>
  </sheetData>
  <mergeCells count="1">
    <mergeCell ref="A2:C2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7B34FD-BEA3-444C-B5D4-F52BC0F873A3}">
  <dimension ref="A1:P147"/>
  <sheetViews>
    <sheetView workbookViewId="0">
      <selection activeCell="L22" sqref="L22"/>
    </sheetView>
  </sheetViews>
  <sheetFormatPr baseColWidth="10" defaultRowHeight="15" x14ac:dyDescent="0.2"/>
  <cols>
    <col min="1" max="1" width="25.83203125" customWidth="1"/>
    <col min="2" max="3" width="10.83203125" customWidth="1"/>
    <col min="4" max="4" width="20.83203125" customWidth="1"/>
    <col min="5" max="5" width="12.83203125" style="3" customWidth="1"/>
    <col min="6" max="7" width="12.83203125" customWidth="1"/>
  </cols>
  <sheetData>
    <row r="1" spans="1:16" ht="19" x14ac:dyDescent="0.25">
      <c r="A1" s="28" t="s">
        <v>127</v>
      </c>
      <c r="B1" s="28"/>
      <c r="C1" s="28"/>
      <c r="D1" s="28"/>
    </row>
    <row r="2" spans="1:16" ht="16" x14ac:dyDescent="0.2">
      <c r="A2" s="27" t="s">
        <v>126</v>
      </c>
      <c r="B2" s="27"/>
      <c r="C2" s="27"/>
      <c r="D2" s="27"/>
    </row>
    <row r="4" spans="1:16" x14ac:dyDescent="0.2">
      <c r="A4" s="1" t="s">
        <v>25</v>
      </c>
      <c r="B4" s="1"/>
      <c r="C4" s="1"/>
      <c r="D4" s="4" t="s">
        <v>109</v>
      </c>
      <c r="E4" s="12" t="s">
        <v>110</v>
      </c>
    </row>
    <row r="5" spans="1:16" x14ac:dyDescent="0.2">
      <c r="A5" s="1"/>
      <c r="B5" s="1"/>
      <c r="C5" s="1"/>
      <c r="D5" s="4"/>
      <c r="E5" s="12"/>
    </row>
    <row r="6" spans="1:16" x14ac:dyDescent="0.2">
      <c r="A6" s="17" t="s">
        <v>121</v>
      </c>
      <c r="B6" s="21" t="s">
        <v>119</v>
      </c>
      <c r="C6" s="21" t="s">
        <v>120</v>
      </c>
      <c r="D6" s="23" t="s">
        <v>117</v>
      </c>
      <c r="E6" s="18" t="s">
        <v>106</v>
      </c>
      <c r="F6" s="19" t="s">
        <v>114</v>
      </c>
      <c r="G6" s="19" t="s">
        <v>115</v>
      </c>
    </row>
    <row r="7" spans="1:16" x14ac:dyDescent="0.2">
      <c r="A7" t="s">
        <v>0</v>
      </c>
      <c r="B7" s="20">
        <v>48.5</v>
      </c>
      <c r="C7" s="20">
        <v>9</v>
      </c>
      <c r="D7">
        <v>1832.1</v>
      </c>
      <c r="E7" s="13">
        <v>2.9</v>
      </c>
      <c r="F7" s="2">
        <f t="shared" ref="F7:F18" si="0">E7-G7</f>
        <v>-0.20000000000000018</v>
      </c>
      <c r="G7" s="2">
        <v>3.1</v>
      </c>
      <c r="P7" s="2"/>
    </row>
    <row r="8" spans="1:16" x14ac:dyDescent="0.2">
      <c r="A8" t="s">
        <v>1</v>
      </c>
      <c r="B8" s="20">
        <v>49</v>
      </c>
      <c r="C8" s="20">
        <v>11.5</v>
      </c>
      <c r="D8">
        <v>2651.3</v>
      </c>
      <c r="E8" s="13">
        <v>4.3</v>
      </c>
      <c r="F8" s="2">
        <f t="shared" si="0"/>
        <v>-0.29999999999999982</v>
      </c>
      <c r="G8" s="2">
        <v>4.5999999999999996</v>
      </c>
      <c r="P8" s="2"/>
    </row>
    <row r="9" spans="1:16" x14ac:dyDescent="0.2">
      <c r="A9" t="s">
        <v>4</v>
      </c>
      <c r="B9" s="20">
        <v>52.5</v>
      </c>
      <c r="C9" s="20">
        <v>13.5</v>
      </c>
      <c r="D9">
        <v>8795.2999999999993</v>
      </c>
      <c r="E9" s="13">
        <v>14.2</v>
      </c>
      <c r="F9" s="2">
        <f t="shared" si="0"/>
        <v>0.19999999999999929</v>
      </c>
      <c r="G9" s="2">
        <v>14</v>
      </c>
      <c r="P9" s="2"/>
    </row>
    <row r="10" spans="1:16" x14ac:dyDescent="0.2">
      <c r="A10" t="s">
        <v>5</v>
      </c>
      <c r="B10" s="20">
        <v>52.5</v>
      </c>
      <c r="C10" s="20">
        <v>9</v>
      </c>
      <c r="D10">
        <v>2602.8000000000002</v>
      </c>
      <c r="E10" s="13">
        <v>4.2</v>
      </c>
      <c r="F10" s="2">
        <f t="shared" si="0"/>
        <v>0.10000000000000053</v>
      </c>
      <c r="G10" s="2">
        <v>4.0999999999999996</v>
      </c>
      <c r="P10" s="2"/>
    </row>
    <row r="11" spans="1:16" x14ac:dyDescent="0.2">
      <c r="A11" t="s">
        <v>6</v>
      </c>
      <c r="B11" s="20">
        <v>54.25</v>
      </c>
      <c r="C11" s="20">
        <v>9.75</v>
      </c>
      <c r="D11">
        <v>3786.4</v>
      </c>
      <c r="E11" s="13">
        <v>6.1</v>
      </c>
      <c r="F11" s="2">
        <f t="shared" si="0"/>
        <v>-0.30000000000000071</v>
      </c>
      <c r="G11" s="2">
        <v>6.4</v>
      </c>
      <c r="P11" s="2"/>
    </row>
    <row r="12" spans="1:16" x14ac:dyDescent="0.2">
      <c r="A12" t="s">
        <v>2</v>
      </c>
      <c r="B12" s="20">
        <v>50.5</v>
      </c>
      <c r="C12" s="20">
        <v>9</v>
      </c>
      <c r="D12">
        <v>12883.6</v>
      </c>
      <c r="E12" s="13">
        <v>20.7</v>
      </c>
      <c r="F12" s="2">
        <f t="shared" si="0"/>
        <v>-0.40000000000000213</v>
      </c>
      <c r="G12" s="2">
        <v>21.1</v>
      </c>
      <c r="P12" s="2"/>
    </row>
    <row r="13" spans="1:16" x14ac:dyDescent="0.2">
      <c r="A13" t="s">
        <v>7</v>
      </c>
      <c r="B13" s="20">
        <v>53.75</v>
      </c>
      <c r="C13" s="20">
        <v>12.5</v>
      </c>
      <c r="D13">
        <v>7514.9</v>
      </c>
      <c r="E13" s="13">
        <v>12.1</v>
      </c>
      <c r="F13" s="2">
        <f t="shared" si="0"/>
        <v>0.69999999999999929</v>
      </c>
      <c r="G13" s="2">
        <v>11.4</v>
      </c>
      <c r="P13" s="2"/>
    </row>
    <row r="14" spans="1:16" x14ac:dyDescent="0.2">
      <c r="A14" t="s">
        <v>8</v>
      </c>
      <c r="B14" s="20">
        <v>51.5</v>
      </c>
      <c r="C14" s="20">
        <v>7.5</v>
      </c>
      <c r="D14">
        <v>4576.6000000000004</v>
      </c>
      <c r="E14" s="13">
        <v>7.4</v>
      </c>
      <c r="F14" s="2">
        <f t="shared" si="0"/>
        <v>-0.29999999999999982</v>
      </c>
      <c r="G14" s="2">
        <v>7.7</v>
      </c>
      <c r="P14" s="2"/>
    </row>
    <row r="15" spans="1:16" x14ac:dyDescent="0.2">
      <c r="A15" t="s">
        <v>9</v>
      </c>
      <c r="B15" s="20">
        <v>50</v>
      </c>
      <c r="C15" s="20">
        <v>7.25</v>
      </c>
      <c r="D15">
        <v>1372.7</v>
      </c>
      <c r="E15" s="13">
        <v>2.2000000000000002</v>
      </c>
      <c r="F15" s="2">
        <f t="shared" si="0"/>
        <v>-9.9999999999999645E-2</v>
      </c>
      <c r="G15" s="2">
        <v>2.2999999999999998</v>
      </c>
      <c r="P15" s="2"/>
    </row>
    <row r="16" spans="1:16" x14ac:dyDescent="0.2">
      <c r="A16" t="s">
        <v>10</v>
      </c>
      <c r="B16" s="20">
        <v>51</v>
      </c>
      <c r="C16" s="20">
        <v>13.5</v>
      </c>
      <c r="D16">
        <v>5413.6</v>
      </c>
      <c r="E16" s="13">
        <v>8.6999999999999993</v>
      </c>
      <c r="F16" s="2">
        <f t="shared" si="0"/>
        <v>-0.80000000000000071</v>
      </c>
      <c r="G16" s="2">
        <v>9.5</v>
      </c>
      <c r="P16" s="2"/>
    </row>
    <row r="17" spans="1:16" x14ac:dyDescent="0.2">
      <c r="A17" t="s">
        <v>3</v>
      </c>
      <c r="B17" s="20">
        <v>52</v>
      </c>
      <c r="C17" s="20">
        <v>11.75</v>
      </c>
      <c r="D17" s="2">
        <v>8868</v>
      </c>
      <c r="E17" s="13">
        <v>14.3</v>
      </c>
      <c r="F17" s="2">
        <f t="shared" si="0"/>
        <v>1.6000000000000014</v>
      </c>
      <c r="G17" s="2">
        <v>12.7</v>
      </c>
      <c r="P17" s="2"/>
    </row>
    <row r="18" spans="1:16" x14ac:dyDescent="0.2">
      <c r="A18" t="s">
        <v>11</v>
      </c>
      <c r="B18" s="20">
        <v>51</v>
      </c>
      <c r="C18" s="20">
        <v>11</v>
      </c>
      <c r="D18">
        <v>1829.9</v>
      </c>
      <c r="E18" s="13">
        <v>2.9</v>
      </c>
      <c r="F18" s="2">
        <f t="shared" si="0"/>
        <v>-0.20000000000000018</v>
      </c>
      <c r="G18" s="2">
        <v>3.1</v>
      </c>
      <c r="P18" s="2"/>
    </row>
    <row r="19" spans="1:16" x14ac:dyDescent="0.2">
      <c r="A19" s="6" t="s">
        <v>107</v>
      </c>
      <c r="B19" s="6"/>
      <c r="C19" s="6"/>
      <c r="D19" s="6">
        <f>SUM(D7:D18)</f>
        <v>62127.199999999997</v>
      </c>
      <c r="E19" s="7">
        <f>SUM(E7:E18)</f>
        <v>100</v>
      </c>
      <c r="O19" s="6"/>
      <c r="P19" s="8"/>
    </row>
    <row r="20" spans="1:16" x14ac:dyDescent="0.2">
      <c r="A20" s="6"/>
      <c r="B20" s="6"/>
      <c r="C20" s="6"/>
      <c r="D20" s="6"/>
      <c r="E20" s="7"/>
      <c r="O20" s="6"/>
      <c r="P20" s="8"/>
    </row>
    <row r="21" spans="1:16" x14ac:dyDescent="0.2">
      <c r="A21" s="6"/>
      <c r="B21" s="6"/>
      <c r="C21" s="6"/>
      <c r="D21" s="6"/>
      <c r="E21" s="7"/>
      <c r="O21" s="6"/>
      <c r="P21" s="8"/>
    </row>
    <row r="23" spans="1:16" ht="16" x14ac:dyDescent="0.2">
      <c r="A23" s="1" t="s">
        <v>12</v>
      </c>
      <c r="B23" s="1"/>
      <c r="C23" s="1"/>
      <c r="D23" s="4" t="s">
        <v>109</v>
      </c>
      <c r="E23" s="14" t="s">
        <v>116</v>
      </c>
      <c r="F23" s="11"/>
      <c r="G23" s="11"/>
      <c r="H23" s="11"/>
      <c r="I23" s="11"/>
      <c r="J23" s="11"/>
      <c r="K23" s="11"/>
    </row>
    <row r="24" spans="1:16" ht="16" x14ac:dyDescent="0.2">
      <c r="A24" s="1"/>
      <c r="B24" s="1"/>
      <c r="C24" s="1"/>
      <c r="D24" s="4"/>
      <c r="E24" s="14"/>
      <c r="F24" s="11"/>
      <c r="G24" s="11"/>
      <c r="H24" s="11"/>
      <c r="I24" s="11"/>
      <c r="J24" s="11"/>
      <c r="K24" s="11"/>
    </row>
    <row r="25" spans="1:16" x14ac:dyDescent="0.2">
      <c r="A25" s="17" t="s">
        <v>121</v>
      </c>
      <c r="B25" s="21" t="s">
        <v>119</v>
      </c>
      <c r="C25" s="21" t="s">
        <v>120</v>
      </c>
      <c r="D25" s="23" t="s">
        <v>118</v>
      </c>
      <c r="E25" s="18" t="s">
        <v>106</v>
      </c>
      <c r="F25" s="19" t="s">
        <v>114</v>
      </c>
      <c r="G25" s="19" t="s">
        <v>115</v>
      </c>
    </row>
    <row r="26" spans="1:16" x14ac:dyDescent="0.2">
      <c r="A26" t="s">
        <v>15</v>
      </c>
      <c r="B26" s="20">
        <v>53</v>
      </c>
      <c r="C26" s="20">
        <v>6.5</v>
      </c>
      <c r="D26" s="2">
        <v>251.4</v>
      </c>
      <c r="E26" s="13">
        <v>4.2</v>
      </c>
      <c r="F26" s="2">
        <f t="shared" ref="F26:F37" si="1">E26-G26</f>
        <v>-0.20000000000000018</v>
      </c>
      <c r="G26" s="2">
        <v>4.4000000000000004</v>
      </c>
    </row>
    <row r="27" spans="1:16" x14ac:dyDescent="0.2">
      <c r="A27" t="s">
        <v>24</v>
      </c>
      <c r="B27" s="20">
        <v>52.5</v>
      </c>
      <c r="C27" s="20">
        <v>5.5</v>
      </c>
      <c r="D27" s="2">
        <v>1453.1</v>
      </c>
      <c r="E27" s="13">
        <v>24.5</v>
      </c>
      <c r="F27" s="2">
        <f t="shared" si="1"/>
        <v>2.1000000000000014</v>
      </c>
      <c r="G27" s="2">
        <v>22.4</v>
      </c>
    </row>
    <row r="28" spans="1:16" x14ac:dyDescent="0.2">
      <c r="A28" t="s">
        <v>14</v>
      </c>
      <c r="B28" s="20">
        <v>53.25</v>
      </c>
      <c r="C28" s="20">
        <v>5.75</v>
      </c>
      <c r="D28" s="2">
        <v>241</v>
      </c>
      <c r="E28" s="13">
        <v>4.0999999999999996</v>
      </c>
      <c r="F28" s="2">
        <f t="shared" si="1"/>
        <v>-0.10000000000000053</v>
      </c>
      <c r="G28" s="2">
        <v>4.2</v>
      </c>
    </row>
    <row r="29" spans="1:16" x14ac:dyDescent="0.2">
      <c r="A29" t="s">
        <v>17</v>
      </c>
      <c r="B29" s="20">
        <v>52</v>
      </c>
      <c r="C29" s="20">
        <v>6</v>
      </c>
      <c r="D29" s="2">
        <v>239.3</v>
      </c>
      <c r="E29" s="13">
        <v>4</v>
      </c>
      <c r="F29" s="2">
        <f t="shared" si="1"/>
        <v>-9.9999999999999645E-2</v>
      </c>
      <c r="G29" s="2">
        <v>4.0999999999999996</v>
      </c>
    </row>
    <row r="30" spans="1:16" x14ac:dyDescent="0.2">
      <c r="A30" t="s">
        <v>13</v>
      </c>
      <c r="B30" s="20">
        <v>53.25</v>
      </c>
      <c r="C30" s="20">
        <v>6.75</v>
      </c>
      <c r="D30" s="2">
        <v>948.7</v>
      </c>
      <c r="E30" s="13">
        <v>16</v>
      </c>
      <c r="F30" s="2">
        <f t="shared" si="1"/>
        <v>-0.69999999999999929</v>
      </c>
      <c r="G30" s="2">
        <v>16.7</v>
      </c>
    </row>
    <row r="31" spans="1:16" x14ac:dyDescent="0.2">
      <c r="A31" t="s">
        <v>23</v>
      </c>
      <c r="B31" s="20">
        <v>51.25</v>
      </c>
      <c r="C31" s="20">
        <v>6</v>
      </c>
      <c r="D31" s="2">
        <v>129.69999999999999</v>
      </c>
      <c r="E31" s="13">
        <v>2.2000000000000002</v>
      </c>
      <c r="F31" s="2">
        <f t="shared" si="1"/>
        <v>-9.9999999999999645E-2</v>
      </c>
      <c r="G31" s="2">
        <v>2.2999999999999998</v>
      </c>
    </row>
    <row r="32" spans="1:16" x14ac:dyDescent="0.2">
      <c r="A32" t="s">
        <v>22</v>
      </c>
      <c r="B32" s="20">
        <v>51.5</v>
      </c>
      <c r="C32" s="20">
        <v>5.25</v>
      </c>
      <c r="D32" s="2">
        <v>427.5</v>
      </c>
      <c r="E32" s="13">
        <v>7.2</v>
      </c>
      <c r="F32" s="2">
        <f t="shared" si="1"/>
        <v>-0.39999999999999947</v>
      </c>
      <c r="G32" s="2">
        <v>7.6</v>
      </c>
    </row>
    <row r="33" spans="1:7" x14ac:dyDescent="0.2">
      <c r="A33" t="s">
        <v>19</v>
      </c>
      <c r="B33" s="20">
        <v>52.75</v>
      </c>
      <c r="C33" s="20">
        <v>5</v>
      </c>
      <c r="D33" s="2">
        <v>712.8</v>
      </c>
      <c r="E33" s="13">
        <v>12</v>
      </c>
      <c r="F33" s="2">
        <f t="shared" si="1"/>
        <v>-0.69999999999999929</v>
      </c>
      <c r="G33" s="2">
        <v>12.7</v>
      </c>
    </row>
    <row r="34" spans="1:7" x14ac:dyDescent="0.2">
      <c r="A34" t="s">
        <v>16</v>
      </c>
      <c r="B34" s="20">
        <v>52.5</v>
      </c>
      <c r="C34" s="20">
        <v>6.5</v>
      </c>
      <c r="D34" s="2">
        <v>111.6</v>
      </c>
      <c r="E34" s="13">
        <v>1.9</v>
      </c>
      <c r="F34" s="2">
        <f t="shared" si="1"/>
        <v>9.9999999999999867E-2</v>
      </c>
      <c r="G34" s="2">
        <v>1.8</v>
      </c>
    </row>
    <row r="35" spans="1:7" x14ac:dyDescent="0.2">
      <c r="A35" t="s">
        <v>20</v>
      </c>
      <c r="B35" s="20">
        <v>52</v>
      </c>
      <c r="C35" s="20">
        <v>4.5</v>
      </c>
      <c r="D35" s="2">
        <v>770.1</v>
      </c>
      <c r="E35" s="13">
        <v>13</v>
      </c>
      <c r="F35" s="2">
        <f t="shared" si="1"/>
        <v>-0.40000000000000036</v>
      </c>
      <c r="G35" s="2">
        <v>13.4</v>
      </c>
    </row>
    <row r="36" spans="1:7" x14ac:dyDescent="0.2">
      <c r="A36" t="s">
        <v>18</v>
      </c>
      <c r="B36" s="20">
        <v>52</v>
      </c>
      <c r="C36" s="20">
        <v>5.25</v>
      </c>
      <c r="D36" s="2">
        <v>34</v>
      </c>
      <c r="E36" s="13">
        <v>0.6</v>
      </c>
      <c r="F36" s="2">
        <f t="shared" si="1"/>
        <v>0</v>
      </c>
      <c r="G36" s="2">
        <v>0.6</v>
      </c>
    </row>
    <row r="37" spans="1:7" x14ac:dyDescent="0.2">
      <c r="A37" t="s">
        <v>21</v>
      </c>
      <c r="B37" s="20">
        <v>51.5</v>
      </c>
      <c r="C37" s="20">
        <v>3.75</v>
      </c>
      <c r="D37" s="2">
        <v>611.1</v>
      </c>
      <c r="E37" s="13">
        <v>10.3</v>
      </c>
      <c r="F37" s="2">
        <f t="shared" si="1"/>
        <v>0.5</v>
      </c>
      <c r="G37" s="2">
        <v>9.8000000000000007</v>
      </c>
    </row>
    <row r="38" spans="1:7" x14ac:dyDescent="0.2">
      <c r="A38" s="6" t="s">
        <v>107</v>
      </c>
      <c r="B38" s="6"/>
      <c r="C38" s="6"/>
      <c r="D38" s="8">
        <f>SUM(D26:D37)</f>
        <v>5930.3000000000011</v>
      </c>
      <c r="E38" s="7">
        <f>SUM(E26:E37)</f>
        <v>100</v>
      </c>
      <c r="F38" s="2"/>
      <c r="G38" s="2"/>
    </row>
    <row r="39" spans="1:7" x14ac:dyDescent="0.2">
      <c r="A39" s="6"/>
      <c r="B39" s="6"/>
      <c r="C39" s="6"/>
      <c r="D39" s="6"/>
      <c r="E39" s="7"/>
      <c r="F39" s="2"/>
      <c r="G39" s="2"/>
    </row>
    <row r="40" spans="1:7" x14ac:dyDescent="0.2">
      <c r="A40" s="6"/>
      <c r="B40" s="6"/>
      <c r="C40" s="6"/>
      <c r="D40" s="6"/>
      <c r="E40" s="7"/>
      <c r="F40" s="2"/>
      <c r="G40" s="2"/>
    </row>
    <row r="42" spans="1:7" x14ac:dyDescent="0.2">
      <c r="A42" s="1" t="s">
        <v>26</v>
      </c>
      <c r="B42" s="1"/>
      <c r="C42" s="1"/>
      <c r="D42" s="4" t="s">
        <v>109</v>
      </c>
      <c r="E42" s="14" t="s">
        <v>116</v>
      </c>
    </row>
    <row r="43" spans="1:7" x14ac:dyDescent="0.2">
      <c r="A43" s="1"/>
      <c r="B43" s="1"/>
      <c r="C43" s="1"/>
      <c r="D43" s="4"/>
      <c r="E43" s="14"/>
    </row>
    <row r="44" spans="1:7" x14ac:dyDescent="0.2">
      <c r="A44" s="17" t="s">
        <v>121</v>
      </c>
      <c r="B44" s="21" t="s">
        <v>119</v>
      </c>
      <c r="C44" s="21" t="s">
        <v>120</v>
      </c>
      <c r="D44" s="23" t="s">
        <v>118</v>
      </c>
      <c r="E44" s="18" t="s">
        <v>106</v>
      </c>
      <c r="F44" s="19" t="s">
        <v>114</v>
      </c>
      <c r="G44" s="19" t="s">
        <v>115</v>
      </c>
    </row>
    <row r="45" spans="1:7" x14ac:dyDescent="0.2">
      <c r="A45" t="s">
        <v>27</v>
      </c>
      <c r="B45" s="20">
        <v>51.25</v>
      </c>
      <c r="C45" s="20">
        <v>4.5</v>
      </c>
      <c r="D45" s="2">
        <v>449.5</v>
      </c>
      <c r="E45" s="13">
        <v>15.1</v>
      </c>
      <c r="F45" s="2">
        <f t="shared" ref="F45:F55" si="2">E45-G45</f>
        <v>4.2999999999999989</v>
      </c>
      <c r="G45" s="2">
        <v>10.8</v>
      </c>
    </row>
    <row r="46" spans="1:7" x14ac:dyDescent="0.2">
      <c r="A46" t="s">
        <v>36</v>
      </c>
      <c r="B46" s="20">
        <v>50.75</v>
      </c>
      <c r="C46" s="20">
        <v>4.25</v>
      </c>
      <c r="D46" s="2">
        <v>0</v>
      </c>
      <c r="E46" s="13">
        <v>0</v>
      </c>
      <c r="F46" s="2">
        <f t="shared" si="2"/>
        <v>0</v>
      </c>
      <c r="G46" s="2">
        <v>0</v>
      </c>
    </row>
    <row r="47" spans="1:7" x14ac:dyDescent="0.2">
      <c r="A47" t="s">
        <v>29</v>
      </c>
      <c r="B47" s="20">
        <v>51</v>
      </c>
      <c r="C47" s="20">
        <v>4.5</v>
      </c>
      <c r="D47" s="2">
        <v>60.3</v>
      </c>
      <c r="E47" s="13">
        <v>2</v>
      </c>
      <c r="F47" s="2">
        <f t="shared" si="2"/>
        <v>-0.20000000000000018</v>
      </c>
      <c r="G47" s="2">
        <v>2.2000000000000002</v>
      </c>
    </row>
    <row r="48" spans="1:7" x14ac:dyDescent="0.2">
      <c r="A48" t="s">
        <v>32</v>
      </c>
      <c r="B48" s="20">
        <v>50.5</v>
      </c>
      <c r="C48" s="20">
        <v>4</v>
      </c>
      <c r="D48" s="2">
        <v>538.9</v>
      </c>
      <c r="E48" s="13">
        <v>18</v>
      </c>
      <c r="F48" s="2">
        <f t="shared" si="2"/>
        <v>1</v>
      </c>
      <c r="G48" s="2">
        <v>17</v>
      </c>
    </row>
    <row r="49" spans="1:7" x14ac:dyDescent="0.2">
      <c r="A49" t="s">
        <v>23</v>
      </c>
      <c r="B49" s="20">
        <v>50.75</v>
      </c>
      <c r="C49" s="20">
        <v>5.5</v>
      </c>
      <c r="D49" s="2">
        <v>313.60000000000002</v>
      </c>
      <c r="E49" s="13">
        <v>10.5</v>
      </c>
      <c r="F49" s="2">
        <f t="shared" si="2"/>
        <v>-0.30000000000000071</v>
      </c>
      <c r="G49" s="2">
        <v>10.8</v>
      </c>
    </row>
    <row r="50" spans="1:7" x14ac:dyDescent="0.2">
      <c r="A50" t="s">
        <v>33</v>
      </c>
      <c r="B50" s="20">
        <v>50</v>
      </c>
      <c r="C50" s="20">
        <v>5.75</v>
      </c>
      <c r="D50" s="2">
        <v>314.7</v>
      </c>
      <c r="E50" s="13">
        <v>10.5</v>
      </c>
      <c r="F50" s="2">
        <f t="shared" si="2"/>
        <v>-9.9999999999999645E-2</v>
      </c>
      <c r="G50" s="2">
        <v>10.6</v>
      </c>
    </row>
    <row r="51" spans="1:7" x14ac:dyDescent="0.2">
      <c r="A51" t="s">
        <v>34</v>
      </c>
      <c r="B51" s="20">
        <v>50.5</v>
      </c>
      <c r="C51" s="20">
        <v>5.5</v>
      </c>
      <c r="D51" s="2">
        <v>86.8</v>
      </c>
      <c r="E51" s="13">
        <v>2.9</v>
      </c>
      <c r="F51" s="2">
        <f t="shared" si="2"/>
        <v>-0.20000000000000018</v>
      </c>
      <c r="G51" s="2">
        <v>3.1</v>
      </c>
    </row>
    <row r="52" spans="1:7" x14ac:dyDescent="0.2">
      <c r="A52" t="s">
        <v>35</v>
      </c>
      <c r="B52" s="20">
        <v>50.5</v>
      </c>
      <c r="C52" s="20">
        <v>5</v>
      </c>
      <c r="D52" s="2">
        <v>319</v>
      </c>
      <c r="E52" s="13">
        <v>10.7</v>
      </c>
      <c r="F52" s="2">
        <f t="shared" si="2"/>
        <v>0.29999999999999893</v>
      </c>
      <c r="G52" s="2">
        <v>10.4</v>
      </c>
    </row>
    <row r="53" spans="1:7" x14ac:dyDescent="0.2">
      <c r="A53" t="s">
        <v>28</v>
      </c>
      <c r="B53" s="20">
        <v>51</v>
      </c>
      <c r="C53" s="20">
        <v>3.75</v>
      </c>
      <c r="D53" s="2">
        <v>553.1</v>
      </c>
      <c r="E53" s="13">
        <v>18.5</v>
      </c>
      <c r="F53" s="2">
        <f t="shared" si="2"/>
        <v>-4.6000000000000014</v>
      </c>
      <c r="G53" s="2">
        <v>23.1</v>
      </c>
    </row>
    <row r="54" spans="1:7" x14ac:dyDescent="0.2">
      <c r="A54" t="s">
        <v>31</v>
      </c>
      <c r="B54" s="20">
        <v>50.75</v>
      </c>
      <c r="C54" s="20">
        <v>4.75</v>
      </c>
      <c r="D54" s="2">
        <v>103.1</v>
      </c>
      <c r="E54" s="13">
        <v>3.5</v>
      </c>
      <c r="F54" s="2">
        <f t="shared" si="2"/>
        <v>0.60000000000000009</v>
      </c>
      <c r="G54" s="2">
        <v>2.9</v>
      </c>
    </row>
    <row r="55" spans="1:7" x14ac:dyDescent="0.2">
      <c r="A55" t="s">
        <v>30</v>
      </c>
      <c r="B55" s="20">
        <v>51</v>
      </c>
      <c r="C55" s="20">
        <v>3</v>
      </c>
      <c r="D55" s="2">
        <v>246.9</v>
      </c>
      <c r="E55" s="13">
        <v>8.3000000000000007</v>
      </c>
      <c r="F55" s="2">
        <f t="shared" si="2"/>
        <v>-0.79999999999999893</v>
      </c>
      <c r="G55" s="2">
        <v>9.1</v>
      </c>
    </row>
    <row r="56" spans="1:7" x14ac:dyDescent="0.2">
      <c r="A56" s="6" t="s">
        <v>107</v>
      </c>
      <c r="B56" s="6"/>
      <c r="C56" s="6"/>
      <c r="D56" s="8">
        <f>SUM(D45:D55)</f>
        <v>2985.9</v>
      </c>
      <c r="E56" s="7">
        <v>100</v>
      </c>
      <c r="F56" s="2"/>
      <c r="G56" s="2"/>
    </row>
    <row r="57" spans="1:7" x14ac:dyDescent="0.2">
      <c r="A57" s="6"/>
      <c r="B57" s="6"/>
      <c r="C57" s="6"/>
      <c r="D57" s="6"/>
      <c r="E57" s="7"/>
      <c r="F57" s="2"/>
      <c r="G57" s="2"/>
    </row>
    <row r="58" spans="1:7" x14ac:dyDescent="0.2">
      <c r="A58" s="6"/>
      <c r="B58" s="6"/>
      <c r="C58" s="6"/>
      <c r="D58" s="6"/>
      <c r="E58" s="7"/>
      <c r="F58" s="2"/>
      <c r="G58" s="2"/>
    </row>
    <row r="60" spans="1:7" x14ac:dyDescent="0.2">
      <c r="A60" s="1" t="s">
        <v>37</v>
      </c>
      <c r="B60" s="1"/>
      <c r="C60" s="1"/>
      <c r="D60" s="4" t="s">
        <v>109</v>
      </c>
      <c r="E60" s="14" t="s">
        <v>116</v>
      </c>
    </row>
    <row r="61" spans="1:7" x14ac:dyDescent="0.2">
      <c r="A61" s="1"/>
      <c r="B61" s="1"/>
      <c r="C61" s="1"/>
      <c r="D61" s="4"/>
      <c r="E61" s="14"/>
    </row>
    <row r="62" spans="1:7" x14ac:dyDescent="0.2">
      <c r="A62" s="17" t="s">
        <v>121</v>
      </c>
      <c r="B62" s="21" t="s">
        <v>119</v>
      </c>
      <c r="C62" s="21" t="s">
        <v>120</v>
      </c>
      <c r="D62" s="23" t="s">
        <v>118</v>
      </c>
      <c r="E62" s="18" t="s">
        <v>106</v>
      </c>
      <c r="F62" s="19" t="s">
        <v>114</v>
      </c>
      <c r="G62" s="19" t="s">
        <v>115</v>
      </c>
    </row>
    <row r="63" spans="1:7" x14ac:dyDescent="0.2">
      <c r="A63" t="s">
        <v>42</v>
      </c>
      <c r="B63" s="20">
        <v>53</v>
      </c>
      <c r="C63" s="20">
        <v>-0.75</v>
      </c>
      <c r="D63" s="2">
        <v>365.6</v>
      </c>
      <c r="E63" s="1">
        <v>1.3</v>
      </c>
      <c r="F63" s="2">
        <f t="shared" ref="F63:F77" si="3">E63-G63</f>
        <v>-9.9999999999999867E-2</v>
      </c>
      <c r="G63" s="2">
        <v>1.4</v>
      </c>
    </row>
    <row r="64" spans="1:7" x14ac:dyDescent="0.2">
      <c r="A64" t="s">
        <v>43</v>
      </c>
      <c r="B64" s="20">
        <v>52.5</v>
      </c>
      <c r="C64" s="20">
        <v>0.75</v>
      </c>
      <c r="D64" s="2">
        <v>440.1</v>
      </c>
      <c r="E64" s="1">
        <v>1.6</v>
      </c>
      <c r="F64" s="2">
        <f t="shared" si="3"/>
        <v>-9.9999999999999867E-2</v>
      </c>
      <c r="G64" s="2">
        <v>1.7</v>
      </c>
    </row>
    <row r="65" spans="1:10" x14ac:dyDescent="0.2">
      <c r="A65" t="s">
        <v>46</v>
      </c>
      <c r="B65" s="20">
        <v>51.5</v>
      </c>
      <c r="C65" s="20">
        <v>0</v>
      </c>
      <c r="D65" s="2">
        <v>11.2</v>
      </c>
      <c r="E65" s="1">
        <v>0</v>
      </c>
      <c r="F65" s="2">
        <f t="shared" si="3"/>
        <v>0</v>
      </c>
      <c r="G65" s="2">
        <v>0</v>
      </c>
    </row>
    <row r="66" spans="1:10" x14ac:dyDescent="0.2">
      <c r="A66" t="s">
        <v>49</v>
      </c>
      <c r="B66" s="20">
        <v>58.5</v>
      </c>
      <c r="C66" s="20">
        <v>-3.5</v>
      </c>
      <c r="D66" s="2">
        <f>2653.7+1538</f>
        <v>4191.7</v>
      </c>
      <c r="E66" s="1">
        <v>15</v>
      </c>
      <c r="F66" s="2">
        <f t="shared" si="3"/>
        <v>3.6999999999999993</v>
      </c>
      <c r="G66" s="2">
        <v>11.3</v>
      </c>
    </row>
    <row r="67" spans="1:10" x14ac:dyDescent="0.2">
      <c r="A67" t="s">
        <v>39</v>
      </c>
      <c r="B67" s="20">
        <v>55</v>
      </c>
      <c r="C67" s="20">
        <v>-2</v>
      </c>
      <c r="D67" s="2">
        <v>450</v>
      </c>
      <c r="E67" s="1">
        <v>1.6</v>
      </c>
      <c r="F67" s="2">
        <f t="shared" si="3"/>
        <v>-0.19999999999999996</v>
      </c>
      <c r="G67" s="2">
        <v>1.8</v>
      </c>
    </row>
    <row r="68" spans="1:10" x14ac:dyDescent="0.2">
      <c r="A68" t="s">
        <v>38</v>
      </c>
      <c r="B68" s="20">
        <v>54</v>
      </c>
      <c r="C68" s="20">
        <v>-2.75</v>
      </c>
      <c r="D68" s="2">
        <v>493.7</v>
      </c>
      <c r="E68" s="1">
        <v>1.8</v>
      </c>
      <c r="F68" s="2">
        <f t="shared" si="3"/>
        <v>0.9</v>
      </c>
      <c r="G68" s="2">
        <v>0.9</v>
      </c>
    </row>
    <row r="69" spans="1:10" x14ac:dyDescent="0.2">
      <c r="A69" t="s">
        <v>48</v>
      </c>
      <c r="B69" s="20">
        <v>56</v>
      </c>
      <c r="C69" s="20">
        <v>-4</v>
      </c>
      <c r="D69" s="2">
        <f>6679.6+1218</f>
        <v>7897.6</v>
      </c>
      <c r="E69" s="1">
        <v>28.3</v>
      </c>
      <c r="F69" s="2">
        <f t="shared" si="3"/>
        <v>5.8000000000000007</v>
      </c>
      <c r="G69" s="2">
        <v>22.5</v>
      </c>
    </row>
    <row r="70" spans="1:10" x14ac:dyDescent="0.2">
      <c r="A70" t="s">
        <v>45</v>
      </c>
      <c r="B70" s="20">
        <v>51.25</v>
      </c>
      <c r="C70" s="20">
        <v>-1</v>
      </c>
      <c r="D70" s="2">
        <v>115.3</v>
      </c>
      <c r="E70" s="1">
        <v>0.4</v>
      </c>
      <c r="F70" s="2">
        <f t="shared" si="3"/>
        <v>-9.9999999999999978E-2</v>
      </c>
      <c r="G70" s="2">
        <v>0.5</v>
      </c>
    </row>
    <row r="71" spans="1:10" x14ac:dyDescent="0.2">
      <c r="A71" t="s">
        <v>44</v>
      </c>
      <c r="B71" s="20">
        <v>50.75</v>
      </c>
      <c r="C71" s="20">
        <v>-3.5</v>
      </c>
      <c r="D71" s="2">
        <v>292.5</v>
      </c>
      <c r="E71" s="1">
        <v>1</v>
      </c>
      <c r="F71" s="2">
        <f t="shared" si="3"/>
        <v>-0.10000000000000009</v>
      </c>
      <c r="G71" s="2">
        <v>1.1000000000000001</v>
      </c>
    </row>
    <row r="72" spans="1:10" x14ac:dyDescent="0.2">
      <c r="A72" t="s">
        <v>47</v>
      </c>
      <c r="B72" s="20">
        <v>51.75</v>
      </c>
      <c r="C72" s="20">
        <v>-3.5</v>
      </c>
      <c r="D72" s="2">
        <v>1245.5</v>
      </c>
      <c r="E72" s="1">
        <v>4.5</v>
      </c>
      <c r="F72" s="2">
        <f t="shared" si="3"/>
        <v>0</v>
      </c>
      <c r="G72" s="2">
        <v>4.5</v>
      </c>
    </row>
    <row r="73" spans="1:10" x14ac:dyDescent="0.2">
      <c r="A73" t="s">
        <v>41</v>
      </c>
      <c r="B73" s="20">
        <v>52.5</v>
      </c>
      <c r="C73" s="20">
        <v>-2.25</v>
      </c>
      <c r="D73" s="2">
        <v>13.7</v>
      </c>
      <c r="E73" s="1">
        <v>0.1</v>
      </c>
      <c r="F73" s="2">
        <f t="shared" si="3"/>
        <v>0.1</v>
      </c>
      <c r="G73" s="2">
        <v>0</v>
      </c>
    </row>
    <row r="74" spans="1:10" x14ac:dyDescent="0.2">
      <c r="A74" t="s">
        <v>40</v>
      </c>
      <c r="B74" s="20">
        <v>53.5</v>
      </c>
      <c r="C74" s="20">
        <v>-1.25</v>
      </c>
      <c r="D74" s="2">
        <v>707.7</v>
      </c>
      <c r="E74" s="1">
        <v>2.5</v>
      </c>
      <c r="F74" s="2">
        <f t="shared" si="3"/>
        <v>-0.5</v>
      </c>
      <c r="G74" s="2">
        <v>3</v>
      </c>
    </row>
    <row r="75" spans="1:10" x14ac:dyDescent="0.2">
      <c r="A75" t="s">
        <v>122</v>
      </c>
      <c r="B75" s="20">
        <v>51.75</v>
      </c>
      <c r="C75" s="20">
        <v>1.75</v>
      </c>
      <c r="D75" s="2">
        <v>3225</v>
      </c>
      <c r="E75" s="1">
        <v>11.6</v>
      </c>
      <c r="F75" s="2">
        <f t="shared" si="3"/>
        <v>-9.5000000000000018</v>
      </c>
      <c r="G75" s="2">
        <v>21.1</v>
      </c>
    </row>
    <row r="76" spans="1:10" x14ac:dyDescent="0.2">
      <c r="A76" t="s">
        <v>123</v>
      </c>
      <c r="B76" s="20">
        <v>53.75</v>
      </c>
      <c r="C76" s="20">
        <v>1.25</v>
      </c>
      <c r="D76" s="2">
        <v>5644</v>
      </c>
      <c r="E76" s="1">
        <v>20.2</v>
      </c>
      <c r="F76" s="2">
        <f t="shared" si="3"/>
        <v>8.7999999999999989</v>
      </c>
      <c r="G76" s="2">
        <v>11.4</v>
      </c>
    </row>
    <row r="77" spans="1:10" x14ac:dyDescent="0.2">
      <c r="A77" t="s">
        <v>124</v>
      </c>
      <c r="B77" s="20">
        <v>54</v>
      </c>
      <c r="C77" s="20">
        <v>-3.75</v>
      </c>
      <c r="D77" s="2">
        <v>2811</v>
      </c>
      <c r="E77" s="1">
        <v>10.1</v>
      </c>
      <c r="F77" s="2">
        <f t="shared" si="3"/>
        <v>-8.7000000000000011</v>
      </c>
      <c r="G77" s="2">
        <v>18.8</v>
      </c>
    </row>
    <row r="78" spans="1:10" x14ac:dyDescent="0.2">
      <c r="A78" s="6" t="s">
        <v>107</v>
      </c>
      <c r="B78" s="6"/>
      <c r="C78" s="6"/>
      <c r="D78" s="8">
        <f>SUM(D63:D77)</f>
        <v>27904.600000000002</v>
      </c>
      <c r="E78" s="7">
        <f>SUM(E63:E77)</f>
        <v>100</v>
      </c>
      <c r="F78" s="2"/>
      <c r="G78" s="2"/>
      <c r="I78" s="8"/>
      <c r="J78" s="8"/>
    </row>
    <row r="79" spans="1:10" x14ac:dyDescent="0.2">
      <c r="A79" s="6"/>
      <c r="B79" s="6"/>
      <c r="C79" s="6"/>
      <c r="D79" s="6"/>
      <c r="E79" s="7"/>
      <c r="F79" s="2"/>
      <c r="G79" s="2"/>
    </row>
    <row r="80" spans="1:10" x14ac:dyDescent="0.2">
      <c r="A80" s="6"/>
      <c r="B80" s="6"/>
      <c r="C80" s="6"/>
      <c r="D80" s="6"/>
      <c r="E80" s="7"/>
      <c r="F80" s="2"/>
      <c r="G80" s="2"/>
    </row>
    <row r="82" spans="1:7" x14ac:dyDescent="0.2">
      <c r="A82" s="1" t="s">
        <v>50</v>
      </c>
      <c r="B82" s="1"/>
      <c r="C82" s="1"/>
      <c r="D82" s="4" t="s">
        <v>109</v>
      </c>
      <c r="E82" s="14" t="s">
        <v>116</v>
      </c>
    </row>
    <row r="83" spans="1:7" x14ac:dyDescent="0.2">
      <c r="A83" s="1"/>
      <c r="B83" s="1"/>
      <c r="C83" s="1"/>
      <c r="D83" s="4"/>
      <c r="E83" s="14"/>
    </row>
    <row r="84" spans="1:7" x14ac:dyDescent="0.2">
      <c r="A84" s="17" t="s">
        <v>121</v>
      </c>
      <c r="B84" s="21" t="s">
        <v>119</v>
      </c>
      <c r="C84" s="21" t="s">
        <v>120</v>
      </c>
      <c r="D84" s="23" t="s">
        <v>118</v>
      </c>
      <c r="E84" s="18" t="s">
        <v>106</v>
      </c>
      <c r="F84" s="19" t="s">
        <v>114</v>
      </c>
      <c r="G84" s="19" t="s">
        <v>115</v>
      </c>
    </row>
    <row r="85" spans="1:7" x14ac:dyDescent="0.2">
      <c r="A85" t="s">
        <v>51</v>
      </c>
      <c r="B85" s="20">
        <v>42.25</v>
      </c>
      <c r="C85" s="20">
        <v>13.5</v>
      </c>
      <c r="D85" s="2">
        <v>317.7</v>
      </c>
      <c r="E85" s="13">
        <v>2.5</v>
      </c>
      <c r="F85" s="2">
        <f t="shared" ref="F85:F104" si="4">E85-G85</f>
        <v>0</v>
      </c>
      <c r="G85" s="2">
        <v>2.5</v>
      </c>
    </row>
    <row r="86" spans="1:7" x14ac:dyDescent="0.2">
      <c r="A86" t="s">
        <v>52</v>
      </c>
      <c r="B86" s="20">
        <v>40.5</v>
      </c>
      <c r="C86" s="20">
        <v>15.75</v>
      </c>
      <c r="D86" s="2">
        <v>1209.2</v>
      </c>
      <c r="E86" s="13">
        <v>9.6999999999999993</v>
      </c>
      <c r="F86" s="2">
        <f t="shared" si="4"/>
        <v>0.89999999999999858</v>
      </c>
      <c r="G86" s="2">
        <v>8.8000000000000007</v>
      </c>
    </row>
    <row r="87" spans="1:7" x14ac:dyDescent="0.2">
      <c r="A87" t="s">
        <v>53</v>
      </c>
      <c r="B87" s="20">
        <v>39</v>
      </c>
      <c r="C87" s="20">
        <v>16.5</v>
      </c>
      <c r="D87" s="2">
        <v>1364.8</v>
      </c>
      <c r="E87" s="13">
        <v>10.9</v>
      </c>
      <c r="F87" s="2">
        <f t="shared" si="4"/>
        <v>-0.5</v>
      </c>
      <c r="G87" s="2">
        <v>11.4</v>
      </c>
    </row>
    <row r="88" spans="1:7" x14ac:dyDescent="0.2">
      <c r="A88" t="s">
        <v>54</v>
      </c>
      <c r="B88" s="20">
        <v>40.75</v>
      </c>
      <c r="C88" s="20">
        <v>14.25</v>
      </c>
      <c r="D88" s="2">
        <v>1661.6</v>
      </c>
      <c r="E88" s="13">
        <v>13.3</v>
      </c>
      <c r="F88" s="2">
        <f t="shared" si="4"/>
        <v>-0.19999999999999929</v>
      </c>
      <c r="G88" s="2">
        <v>13.5</v>
      </c>
    </row>
    <row r="89" spans="1:7" x14ac:dyDescent="0.2">
      <c r="A89" t="s">
        <v>55</v>
      </c>
      <c r="B89" s="20">
        <v>44.5</v>
      </c>
      <c r="C89" s="20">
        <v>11.25</v>
      </c>
      <c r="D89" s="2">
        <v>36</v>
      </c>
      <c r="E89" s="13">
        <v>0.3</v>
      </c>
      <c r="F89" s="2">
        <f t="shared" si="4"/>
        <v>0</v>
      </c>
      <c r="G89" s="2">
        <v>0.3</v>
      </c>
    </row>
    <row r="90" spans="1:7" x14ac:dyDescent="0.2">
      <c r="A90" t="s">
        <v>56</v>
      </c>
      <c r="B90" s="20">
        <v>45.5</v>
      </c>
      <c r="C90" s="20">
        <v>13.75</v>
      </c>
      <c r="D90" s="2">
        <v>0</v>
      </c>
      <c r="E90" s="13">
        <v>0</v>
      </c>
      <c r="F90" s="2">
        <f t="shared" si="4"/>
        <v>0</v>
      </c>
      <c r="G90" s="2">
        <v>0</v>
      </c>
    </row>
    <row r="91" spans="1:7" x14ac:dyDescent="0.2">
      <c r="A91" t="s">
        <v>57</v>
      </c>
      <c r="B91" s="20">
        <v>42</v>
      </c>
      <c r="C91" s="20">
        <v>12.5</v>
      </c>
      <c r="D91" s="2">
        <v>114.4</v>
      </c>
      <c r="E91" s="13">
        <v>0.9</v>
      </c>
      <c r="F91" s="2">
        <f t="shared" si="4"/>
        <v>-9.9999999999999978E-2</v>
      </c>
      <c r="G91" s="2">
        <v>1</v>
      </c>
    </row>
    <row r="92" spans="1:7" x14ac:dyDescent="0.2">
      <c r="A92" t="s">
        <v>58</v>
      </c>
      <c r="B92" s="20">
        <v>44.5</v>
      </c>
      <c r="C92" s="20">
        <v>9</v>
      </c>
      <c r="D92" s="2">
        <v>109.2</v>
      </c>
      <c r="E92" s="13">
        <v>0.9</v>
      </c>
      <c r="F92" s="2">
        <f t="shared" si="4"/>
        <v>0.4</v>
      </c>
      <c r="G92" s="2">
        <v>0.5</v>
      </c>
    </row>
    <row r="93" spans="1:7" x14ac:dyDescent="0.2">
      <c r="A93" t="s">
        <v>59</v>
      </c>
      <c r="B93" s="20">
        <v>45.5</v>
      </c>
      <c r="C93" s="20">
        <v>9.25</v>
      </c>
      <c r="D93" s="2">
        <v>0</v>
      </c>
      <c r="E93" s="13">
        <v>0</v>
      </c>
      <c r="F93" s="2">
        <f t="shared" si="4"/>
        <v>0</v>
      </c>
      <c r="G93" s="2">
        <v>0</v>
      </c>
    </row>
    <row r="94" spans="1:7" x14ac:dyDescent="0.2">
      <c r="A94" t="s">
        <v>60</v>
      </c>
      <c r="B94" s="20">
        <v>43.5</v>
      </c>
      <c r="C94" s="20">
        <v>13.5</v>
      </c>
      <c r="D94" s="2">
        <v>18</v>
      </c>
      <c r="E94" s="13">
        <v>0.1</v>
      </c>
      <c r="F94" s="2">
        <f t="shared" si="4"/>
        <v>-0.1</v>
      </c>
      <c r="G94" s="2">
        <v>0.2</v>
      </c>
    </row>
    <row r="95" spans="1:7" x14ac:dyDescent="0.2">
      <c r="A95" t="s">
        <v>61</v>
      </c>
      <c r="B95" s="20">
        <v>41.5</v>
      </c>
      <c r="C95" s="20">
        <v>14.75</v>
      </c>
      <c r="D95" s="2">
        <v>459.7</v>
      </c>
      <c r="E95" s="13">
        <v>3.7</v>
      </c>
      <c r="F95" s="2">
        <f t="shared" si="4"/>
        <v>-0.29999999999999982</v>
      </c>
      <c r="G95" s="2">
        <v>4</v>
      </c>
    </row>
    <row r="96" spans="1:7" x14ac:dyDescent="0.2">
      <c r="A96" t="s">
        <v>62</v>
      </c>
      <c r="B96" s="20">
        <v>45</v>
      </c>
      <c r="C96" s="20">
        <v>7.75</v>
      </c>
      <c r="D96" s="2">
        <v>12.7</v>
      </c>
      <c r="E96" s="13">
        <v>0.1</v>
      </c>
      <c r="F96" s="2">
        <f t="shared" si="4"/>
        <v>0</v>
      </c>
      <c r="G96" s="2">
        <v>0.1</v>
      </c>
    </row>
    <row r="97" spans="1:7" x14ac:dyDescent="0.2">
      <c r="A97" t="s">
        <v>63</v>
      </c>
      <c r="B97" s="20">
        <v>41</v>
      </c>
      <c r="C97" s="20">
        <v>16.25</v>
      </c>
      <c r="D97" s="2">
        <v>2545.4</v>
      </c>
      <c r="E97" s="13">
        <v>20.3</v>
      </c>
      <c r="F97" s="2">
        <f t="shared" si="4"/>
        <v>-0.30000000000000071</v>
      </c>
      <c r="G97" s="2">
        <v>20.6</v>
      </c>
    </row>
    <row r="98" spans="1:7" x14ac:dyDescent="0.2">
      <c r="A98" t="s">
        <v>64</v>
      </c>
      <c r="B98" s="20">
        <v>39.25</v>
      </c>
      <c r="C98" s="20">
        <v>9</v>
      </c>
      <c r="D98" s="2">
        <v>1251</v>
      </c>
      <c r="E98" s="13">
        <v>10</v>
      </c>
      <c r="F98" s="2">
        <f t="shared" si="4"/>
        <v>-0.80000000000000071</v>
      </c>
      <c r="G98" s="2">
        <v>10.8</v>
      </c>
    </row>
    <row r="99" spans="1:7" x14ac:dyDescent="0.2">
      <c r="A99" t="s">
        <v>65</v>
      </c>
      <c r="B99" s="20">
        <v>37.5</v>
      </c>
      <c r="C99" s="20">
        <v>14</v>
      </c>
      <c r="D99" s="2">
        <v>3224.3</v>
      </c>
      <c r="E99" s="13">
        <v>25.8</v>
      </c>
      <c r="F99" s="2">
        <f t="shared" si="4"/>
        <v>1.1000000000000014</v>
      </c>
      <c r="G99" s="2">
        <v>24.7</v>
      </c>
    </row>
    <row r="100" spans="1:7" x14ac:dyDescent="0.2">
      <c r="A100" t="s">
        <v>66</v>
      </c>
      <c r="B100" s="20">
        <v>43.75</v>
      </c>
      <c r="C100" s="20">
        <v>11.25</v>
      </c>
      <c r="D100" s="2">
        <v>139.1</v>
      </c>
      <c r="E100" s="13">
        <v>1.1000000000000001</v>
      </c>
      <c r="F100" s="2">
        <f t="shared" si="4"/>
        <v>-9.9999999999999867E-2</v>
      </c>
      <c r="G100" s="2">
        <v>1.2</v>
      </c>
    </row>
    <row r="101" spans="1:7" x14ac:dyDescent="0.2">
      <c r="A101" t="s">
        <v>67</v>
      </c>
      <c r="B101" s="20">
        <v>46</v>
      </c>
      <c r="C101" s="20">
        <v>11</v>
      </c>
      <c r="D101" s="2">
        <v>3.4</v>
      </c>
      <c r="E101" s="13">
        <v>0</v>
      </c>
      <c r="F101" s="2">
        <f t="shared" si="4"/>
        <v>0</v>
      </c>
      <c r="G101" s="2">
        <v>0</v>
      </c>
    </row>
    <row r="102" spans="1:7" x14ac:dyDescent="0.2">
      <c r="A102" t="s">
        <v>68</v>
      </c>
      <c r="B102" s="20">
        <v>43</v>
      </c>
      <c r="C102" s="20">
        <v>12.5</v>
      </c>
      <c r="D102" s="2">
        <v>31.5</v>
      </c>
      <c r="E102" s="13">
        <v>0.3</v>
      </c>
      <c r="F102" s="2">
        <f t="shared" si="4"/>
        <v>0</v>
      </c>
      <c r="G102" s="2">
        <v>0.3</v>
      </c>
    </row>
    <row r="103" spans="1:7" x14ac:dyDescent="0.2">
      <c r="A103" t="s">
        <v>69</v>
      </c>
      <c r="B103" s="20">
        <v>45.75</v>
      </c>
      <c r="C103" s="20">
        <v>7.25</v>
      </c>
      <c r="D103" s="2">
        <v>2.6</v>
      </c>
      <c r="E103" s="13">
        <v>0</v>
      </c>
      <c r="F103" s="2">
        <f t="shared" si="4"/>
        <v>0</v>
      </c>
      <c r="G103" s="2">
        <v>0</v>
      </c>
    </row>
    <row r="104" spans="1:7" x14ac:dyDescent="0.2">
      <c r="A104" t="s">
        <v>70</v>
      </c>
      <c r="B104" s="20">
        <v>45.5</v>
      </c>
      <c r="C104" s="20">
        <v>12.25</v>
      </c>
      <c r="D104" s="2">
        <v>13.7</v>
      </c>
      <c r="E104" s="13">
        <v>0.1</v>
      </c>
      <c r="F104" s="2">
        <f t="shared" si="4"/>
        <v>0</v>
      </c>
      <c r="G104" s="2">
        <v>0.1</v>
      </c>
    </row>
    <row r="105" spans="1:7" x14ac:dyDescent="0.2">
      <c r="A105" s="6" t="s">
        <v>107</v>
      </c>
      <c r="B105" s="6"/>
      <c r="C105" s="6"/>
      <c r="D105" s="8">
        <f>SUM(D85:D104)</f>
        <v>12514.300000000001</v>
      </c>
      <c r="E105" s="7">
        <f>SUM(E85:E104)</f>
        <v>99.999999999999986</v>
      </c>
      <c r="F105" s="2"/>
      <c r="G105" s="2"/>
    </row>
    <row r="106" spans="1:7" x14ac:dyDescent="0.2">
      <c r="A106" s="6"/>
      <c r="B106" s="6"/>
      <c r="C106" s="6"/>
      <c r="D106" s="6"/>
      <c r="E106" s="7"/>
      <c r="F106" s="2"/>
      <c r="G106" s="2"/>
    </row>
    <row r="107" spans="1:7" x14ac:dyDescent="0.2">
      <c r="A107" s="6"/>
      <c r="B107" s="6"/>
      <c r="C107" s="6"/>
      <c r="D107" s="6"/>
      <c r="E107" s="7"/>
      <c r="F107" s="2"/>
      <c r="G107" s="2"/>
    </row>
    <row r="109" spans="1:7" x14ac:dyDescent="0.2">
      <c r="A109" s="1" t="s">
        <v>72</v>
      </c>
      <c r="B109" s="1"/>
      <c r="C109" s="1"/>
      <c r="D109" s="4" t="s">
        <v>109</v>
      </c>
      <c r="E109" s="14" t="s">
        <v>116</v>
      </c>
    </row>
    <row r="110" spans="1:7" x14ac:dyDescent="0.2">
      <c r="A110" s="1"/>
      <c r="B110" s="1"/>
      <c r="C110" s="1"/>
      <c r="D110" s="4"/>
      <c r="E110" s="14"/>
    </row>
    <row r="111" spans="1:7" x14ac:dyDescent="0.2">
      <c r="A111" s="17" t="s">
        <v>121</v>
      </c>
      <c r="B111" s="21" t="s">
        <v>119</v>
      </c>
      <c r="C111" s="21" t="s">
        <v>120</v>
      </c>
      <c r="D111" s="23" t="s">
        <v>118</v>
      </c>
      <c r="E111" s="18" t="s">
        <v>106</v>
      </c>
      <c r="F111" s="19" t="s">
        <v>114</v>
      </c>
      <c r="G111" s="19" t="s">
        <v>115</v>
      </c>
    </row>
    <row r="112" spans="1:7" x14ac:dyDescent="0.2">
      <c r="A112" t="s">
        <v>73</v>
      </c>
      <c r="B112" s="20">
        <v>45.5</v>
      </c>
      <c r="C112" s="20">
        <v>4.5</v>
      </c>
      <c r="D112" s="2">
        <v>670.1</v>
      </c>
      <c r="E112" s="13">
        <v>3.2</v>
      </c>
      <c r="F112" s="2">
        <f t="shared" ref="F112:F124" si="5">E112-G112</f>
        <v>-0.29999999999999982</v>
      </c>
      <c r="G112" s="2">
        <v>3.5</v>
      </c>
    </row>
    <row r="113" spans="1:7" x14ac:dyDescent="0.2">
      <c r="A113" t="s">
        <v>81</v>
      </c>
      <c r="B113" s="20">
        <v>47</v>
      </c>
      <c r="C113" s="20">
        <v>4.5</v>
      </c>
      <c r="D113" s="2">
        <v>1064.0999999999999</v>
      </c>
      <c r="E113" s="13">
        <v>5</v>
      </c>
      <c r="F113" s="2">
        <f t="shared" si="5"/>
        <v>9.9999999999999645E-2</v>
      </c>
      <c r="G113" s="2">
        <v>4.9000000000000004</v>
      </c>
    </row>
    <row r="114" spans="1:7" x14ac:dyDescent="0.2">
      <c r="A114" t="s">
        <v>82</v>
      </c>
      <c r="B114" s="20">
        <v>48</v>
      </c>
      <c r="C114" s="20">
        <v>-3</v>
      </c>
      <c r="D114" s="2">
        <v>1278.5999999999999</v>
      </c>
      <c r="E114" s="13">
        <v>6</v>
      </c>
      <c r="F114" s="2">
        <f t="shared" si="5"/>
        <v>-0.29999999999999982</v>
      </c>
      <c r="G114" s="2">
        <v>6.3</v>
      </c>
    </row>
    <row r="115" spans="1:7" x14ac:dyDescent="0.2">
      <c r="A115" t="s">
        <v>80</v>
      </c>
      <c r="B115" s="20">
        <v>47.5</v>
      </c>
      <c r="C115" s="20">
        <v>1.75</v>
      </c>
      <c r="D115" s="2">
        <v>1657.2</v>
      </c>
      <c r="E115" s="13">
        <v>7.8</v>
      </c>
      <c r="F115" s="2">
        <f t="shared" si="5"/>
        <v>0.20000000000000018</v>
      </c>
      <c r="G115" s="2">
        <v>7.6</v>
      </c>
    </row>
    <row r="116" spans="1:7" x14ac:dyDescent="0.2">
      <c r="A116" t="s">
        <v>85</v>
      </c>
      <c r="B116" s="20">
        <v>42</v>
      </c>
      <c r="C116" s="20">
        <v>9</v>
      </c>
      <c r="D116" s="2">
        <v>12.4</v>
      </c>
      <c r="E116" s="13">
        <v>0.1</v>
      </c>
      <c r="F116" s="2">
        <f t="shared" si="5"/>
        <v>0</v>
      </c>
      <c r="G116" s="2">
        <v>0.1</v>
      </c>
    </row>
    <row r="117" spans="1:7" x14ac:dyDescent="0.2">
      <c r="A117" t="s">
        <v>75</v>
      </c>
      <c r="B117" s="20">
        <v>48.75</v>
      </c>
      <c r="C117" s="20">
        <v>5.75</v>
      </c>
      <c r="D117" s="2">
        <v>4877.5</v>
      </c>
      <c r="E117" s="13">
        <v>23</v>
      </c>
      <c r="F117" s="2">
        <f t="shared" si="5"/>
        <v>0.39999999999999858</v>
      </c>
      <c r="G117" s="2">
        <v>22.6</v>
      </c>
    </row>
    <row r="118" spans="1:7" x14ac:dyDescent="0.2">
      <c r="A118" t="s">
        <v>74</v>
      </c>
      <c r="B118" s="20">
        <v>50</v>
      </c>
      <c r="C118" s="20">
        <v>2.75</v>
      </c>
      <c r="D118" s="2">
        <v>5793.8</v>
      </c>
      <c r="E118" s="13">
        <v>27.3</v>
      </c>
      <c r="F118" s="2">
        <f t="shared" si="5"/>
        <v>-9.9999999999997868E-2</v>
      </c>
      <c r="G118" s="2">
        <v>27.4</v>
      </c>
    </row>
    <row r="119" spans="1:7" x14ac:dyDescent="0.2">
      <c r="A119" t="s">
        <v>84</v>
      </c>
      <c r="B119" s="20">
        <v>48.5</v>
      </c>
      <c r="C119" s="20">
        <v>2.5</v>
      </c>
      <c r="D119" s="2">
        <v>116.1</v>
      </c>
      <c r="E119" s="13">
        <v>0.5</v>
      </c>
      <c r="F119" s="2">
        <f t="shared" si="5"/>
        <v>-0.19999999999999996</v>
      </c>
      <c r="G119" s="2">
        <v>0.7</v>
      </c>
    </row>
    <row r="120" spans="1:7" x14ac:dyDescent="0.2">
      <c r="A120" t="s">
        <v>78</v>
      </c>
      <c r="B120" s="20">
        <v>49</v>
      </c>
      <c r="C120" s="20">
        <v>0.25</v>
      </c>
      <c r="D120" s="2">
        <v>1023.2</v>
      </c>
      <c r="E120" s="13">
        <v>4.8</v>
      </c>
      <c r="F120" s="2">
        <f t="shared" si="5"/>
        <v>-0.20000000000000018</v>
      </c>
      <c r="G120" s="2">
        <v>5</v>
      </c>
    </row>
    <row r="121" spans="1:7" x14ac:dyDescent="0.2">
      <c r="A121" t="s">
        <v>79</v>
      </c>
      <c r="B121" s="20">
        <v>44.75</v>
      </c>
      <c r="C121" s="20">
        <v>-0.5</v>
      </c>
      <c r="D121" s="2">
        <v>1740.3</v>
      </c>
      <c r="E121" s="13">
        <v>8.1999999999999993</v>
      </c>
      <c r="F121" s="2">
        <f t="shared" si="5"/>
        <v>0.79999999999999893</v>
      </c>
      <c r="G121" s="2">
        <v>7.4</v>
      </c>
    </row>
    <row r="122" spans="1:7" x14ac:dyDescent="0.2">
      <c r="A122" t="s">
        <v>76</v>
      </c>
      <c r="B122" s="20">
        <v>43.75</v>
      </c>
      <c r="C122" s="20">
        <v>1</v>
      </c>
      <c r="D122" s="2">
        <v>1607.9</v>
      </c>
      <c r="E122" s="13">
        <v>7.6</v>
      </c>
      <c r="F122" s="2">
        <f t="shared" si="5"/>
        <v>-0.40000000000000036</v>
      </c>
      <c r="G122" s="2">
        <v>8</v>
      </c>
    </row>
    <row r="123" spans="1:7" x14ac:dyDescent="0.2">
      <c r="A123" t="s">
        <v>83</v>
      </c>
      <c r="B123" s="20">
        <v>47.5</v>
      </c>
      <c r="C123" s="20">
        <v>-0.75</v>
      </c>
      <c r="D123" s="2">
        <v>1302.3</v>
      </c>
      <c r="E123" s="13">
        <v>6.1</v>
      </c>
      <c r="F123" s="2">
        <f t="shared" si="5"/>
        <v>9.9999999999999645E-2</v>
      </c>
      <c r="G123" s="2">
        <v>6</v>
      </c>
    </row>
    <row r="124" spans="1:7" x14ac:dyDescent="0.2">
      <c r="A124" t="s">
        <v>77</v>
      </c>
      <c r="B124" s="20">
        <v>44</v>
      </c>
      <c r="C124" s="20">
        <v>6</v>
      </c>
      <c r="D124" s="2">
        <v>93.6</v>
      </c>
      <c r="E124" s="13">
        <v>0.4</v>
      </c>
      <c r="F124" s="2">
        <f t="shared" si="5"/>
        <v>-9.9999999999999978E-2</v>
      </c>
      <c r="G124" s="2">
        <v>0.5</v>
      </c>
    </row>
    <row r="125" spans="1:7" x14ac:dyDescent="0.2">
      <c r="A125" s="6" t="s">
        <v>107</v>
      </c>
      <c r="B125" s="6"/>
      <c r="C125" s="6"/>
      <c r="D125" s="8">
        <f>SUM(D112:D124)</f>
        <v>21237.1</v>
      </c>
      <c r="E125" s="7">
        <f>SUM(E112:E124)</f>
        <v>100</v>
      </c>
      <c r="F125" s="2"/>
      <c r="G125" s="2"/>
    </row>
    <row r="126" spans="1:7" x14ac:dyDescent="0.2">
      <c r="A126" s="6"/>
      <c r="B126" s="6"/>
      <c r="C126" s="6"/>
      <c r="D126" s="6"/>
      <c r="E126" s="7"/>
      <c r="F126" s="2"/>
      <c r="G126" s="2"/>
    </row>
    <row r="127" spans="1:7" x14ac:dyDescent="0.2">
      <c r="A127" s="6"/>
      <c r="B127" s="6"/>
      <c r="C127" s="6"/>
      <c r="D127" s="6"/>
      <c r="E127" s="7"/>
      <c r="F127" s="2"/>
      <c r="G127" s="2"/>
    </row>
    <row r="129" spans="1:7" x14ac:dyDescent="0.2">
      <c r="A129" s="1" t="s">
        <v>71</v>
      </c>
      <c r="B129" s="1"/>
      <c r="C129" s="1"/>
      <c r="D129" s="4" t="s">
        <v>109</v>
      </c>
      <c r="E129" s="14" t="s">
        <v>116</v>
      </c>
    </row>
    <row r="130" spans="1:7" x14ac:dyDescent="0.2">
      <c r="A130" s="1"/>
      <c r="B130" s="1"/>
      <c r="C130" s="1"/>
      <c r="D130" s="4"/>
      <c r="E130" s="14"/>
    </row>
    <row r="131" spans="1:7" x14ac:dyDescent="0.2">
      <c r="A131" s="17" t="s">
        <v>121</v>
      </c>
      <c r="B131" s="21" t="s">
        <v>119</v>
      </c>
      <c r="C131" s="21" t="s">
        <v>120</v>
      </c>
      <c r="D131" s="23" t="s">
        <v>118</v>
      </c>
      <c r="E131" s="18" t="s">
        <v>106</v>
      </c>
      <c r="F131" s="19" t="s">
        <v>114</v>
      </c>
      <c r="G131" s="19" t="s">
        <v>115</v>
      </c>
    </row>
    <row r="132" spans="1:7" x14ac:dyDescent="0.2">
      <c r="A132" t="s">
        <v>86</v>
      </c>
      <c r="B132" s="20">
        <v>47.5</v>
      </c>
      <c r="C132" s="20">
        <v>-4.5</v>
      </c>
      <c r="D132" s="2">
        <v>3575.3</v>
      </c>
      <c r="E132" s="13">
        <v>12.1</v>
      </c>
      <c r="F132" s="2">
        <f t="shared" ref="F132:F146" si="6">E132-G132</f>
        <v>-0.5</v>
      </c>
      <c r="G132" s="2">
        <v>12.6</v>
      </c>
    </row>
    <row r="133" spans="1:7" x14ac:dyDescent="0.2">
      <c r="A133" t="s">
        <v>87</v>
      </c>
      <c r="B133" s="20">
        <v>41.5</v>
      </c>
      <c r="C133" s="20">
        <v>-0.75</v>
      </c>
      <c r="D133" s="2">
        <v>4716.1000000000004</v>
      </c>
      <c r="E133" s="13">
        <v>15.9</v>
      </c>
      <c r="F133" s="2">
        <f t="shared" si="6"/>
        <v>-0.49999999999999822</v>
      </c>
      <c r="G133" s="2">
        <v>16.399999999999999</v>
      </c>
    </row>
    <row r="134" spans="1:7" x14ac:dyDescent="0.2">
      <c r="A134" t="s">
        <v>88</v>
      </c>
      <c r="B134" s="20">
        <v>43.25</v>
      </c>
      <c r="C134" s="20">
        <v>-6</v>
      </c>
      <c r="D134" s="2">
        <v>704.2</v>
      </c>
      <c r="E134" s="13">
        <v>2.4</v>
      </c>
      <c r="F134" s="2">
        <f t="shared" si="6"/>
        <v>-0.10000000000000009</v>
      </c>
      <c r="G134" s="2">
        <v>2.5</v>
      </c>
    </row>
    <row r="135" spans="1:7" x14ac:dyDescent="0.2">
      <c r="A135" t="s">
        <v>89</v>
      </c>
      <c r="B135" s="20">
        <v>43</v>
      </c>
      <c r="C135" s="20">
        <v>-2.5</v>
      </c>
      <c r="D135" s="2">
        <v>153.4</v>
      </c>
      <c r="E135" s="13">
        <v>0.5</v>
      </c>
      <c r="F135" s="2">
        <f t="shared" si="6"/>
        <v>0.3</v>
      </c>
      <c r="G135" s="2">
        <v>0.2</v>
      </c>
    </row>
    <row r="136" spans="1:7" x14ac:dyDescent="0.2">
      <c r="A136" t="s">
        <v>94</v>
      </c>
      <c r="B136" s="20">
        <v>39.25</v>
      </c>
      <c r="C136" s="20">
        <v>-6.25</v>
      </c>
      <c r="D136" s="2">
        <v>81</v>
      </c>
      <c r="E136" s="13">
        <v>0.3</v>
      </c>
      <c r="F136" s="2">
        <f t="shared" si="6"/>
        <v>0.19999999999999998</v>
      </c>
      <c r="G136" s="2">
        <v>0.1</v>
      </c>
    </row>
    <row r="137" spans="1:7" x14ac:dyDescent="0.2">
      <c r="A137" t="s">
        <v>95</v>
      </c>
      <c r="B137" s="20">
        <v>42.75</v>
      </c>
      <c r="C137" s="20">
        <v>-8</v>
      </c>
      <c r="D137" s="2">
        <v>3918.3</v>
      </c>
      <c r="E137" s="13">
        <v>13.2</v>
      </c>
      <c r="F137" s="2">
        <f t="shared" si="6"/>
        <v>-0.70000000000000107</v>
      </c>
      <c r="G137" s="2">
        <v>13.9</v>
      </c>
    </row>
    <row r="138" spans="1:7" x14ac:dyDescent="0.2">
      <c r="A138" t="s">
        <v>90</v>
      </c>
      <c r="B138" s="20">
        <v>43.25</v>
      </c>
      <c r="C138" s="20">
        <v>-4</v>
      </c>
      <c r="D138" s="2">
        <v>35.299999999999997</v>
      </c>
      <c r="E138" s="13">
        <v>0.1</v>
      </c>
      <c r="F138" s="2">
        <f t="shared" si="6"/>
        <v>0</v>
      </c>
      <c r="G138" s="2">
        <v>0.1</v>
      </c>
    </row>
    <row r="139" spans="1:7" x14ac:dyDescent="0.2">
      <c r="A139" t="s">
        <v>91</v>
      </c>
      <c r="B139" s="20">
        <v>39.5</v>
      </c>
      <c r="C139" s="20">
        <v>-3</v>
      </c>
      <c r="D139" s="2">
        <v>4933.3999999999996</v>
      </c>
      <c r="E139" s="13">
        <v>16.7</v>
      </c>
      <c r="F139" s="2">
        <f t="shared" si="6"/>
        <v>2</v>
      </c>
      <c r="G139" s="2">
        <v>14.7</v>
      </c>
    </row>
    <row r="140" spans="1:7" x14ac:dyDescent="0.2">
      <c r="A140" t="s">
        <v>92</v>
      </c>
      <c r="B140" s="20">
        <v>41.75</v>
      </c>
      <c r="C140" s="20">
        <v>-4.75</v>
      </c>
      <c r="D140" s="2">
        <v>6688.2</v>
      </c>
      <c r="E140" s="13">
        <v>22.6</v>
      </c>
      <c r="F140" s="2">
        <f t="shared" si="6"/>
        <v>-0.5</v>
      </c>
      <c r="G140" s="2">
        <v>23.1</v>
      </c>
    </row>
    <row r="141" spans="1:7" x14ac:dyDescent="0.2">
      <c r="A141" t="s">
        <v>93</v>
      </c>
      <c r="B141" s="20">
        <v>41.75</v>
      </c>
      <c r="C141" s="20">
        <v>1.5</v>
      </c>
      <c r="D141" s="2">
        <v>1326.3</v>
      </c>
      <c r="E141" s="13">
        <v>4.5</v>
      </c>
      <c r="F141" s="2">
        <f t="shared" si="6"/>
        <v>-0.20000000000000018</v>
      </c>
      <c r="G141" s="2">
        <v>4.7</v>
      </c>
    </row>
    <row r="142" spans="1:7" x14ac:dyDescent="0.2">
      <c r="A142" t="s">
        <v>99</v>
      </c>
      <c r="B142" s="20">
        <v>42.25</v>
      </c>
      <c r="C142" s="20">
        <v>-2.5</v>
      </c>
      <c r="D142" s="2">
        <v>446.6</v>
      </c>
      <c r="E142" s="13">
        <v>1.5</v>
      </c>
      <c r="F142" s="2">
        <f t="shared" si="6"/>
        <v>-0.10000000000000009</v>
      </c>
      <c r="G142" s="2">
        <v>1.6</v>
      </c>
    </row>
    <row r="143" spans="1:7" x14ac:dyDescent="0.2">
      <c r="A143" t="s">
        <v>96</v>
      </c>
      <c r="B143" s="20">
        <v>40.5</v>
      </c>
      <c r="C143" s="20">
        <v>-3.75</v>
      </c>
      <c r="D143" s="2">
        <v>0</v>
      </c>
      <c r="E143" s="13">
        <v>0</v>
      </c>
      <c r="F143" s="2">
        <f t="shared" si="6"/>
        <v>0</v>
      </c>
      <c r="G143" s="2">
        <v>0</v>
      </c>
    </row>
    <row r="144" spans="1:7" x14ac:dyDescent="0.2">
      <c r="A144" t="s">
        <v>97</v>
      </c>
      <c r="B144" s="20">
        <v>38</v>
      </c>
      <c r="C144" s="20">
        <v>-1.5</v>
      </c>
      <c r="D144" s="2">
        <v>262.7</v>
      </c>
      <c r="E144" s="13">
        <v>0.9</v>
      </c>
      <c r="F144" s="2">
        <f t="shared" si="6"/>
        <v>0</v>
      </c>
      <c r="G144" s="2">
        <v>0.9</v>
      </c>
    </row>
    <row r="145" spans="1:7" x14ac:dyDescent="0.2">
      <c r="A145" t="s">
        <v>98</v>
      </c>
      <c r="B145" s="20">
        <v>42.75</v>
      </c>
      <c r="C145" s="20">
        <v>-1.5</v>
      </c>
      <c r="D145" s="2">
        <v>1425.5</v>
      </c>
      <c r="E145" s="13">
        <v>4.8</v>
      </c>
      <c r="F145" s="2">
        <f t="shared" si="6"/>
        <v>0</v>
      </c>
      <c r="G145" s="2">
        <v>4.8</v>
      </c>
    </row>
    <row r="146" spans="1:7" x14ac:dyDescent="0.2">
      <c r="A146" t="s">
        <v>100</v>
      </c>
      <c r="B146" s="20">
        <v>39.5</v>
      </c>
      <c r="C146" s="20">
        <v>-0.5</v>
      </c>
      <c r="D146" s="2">
        <v>1337.6</v>
      </c>
      <c r="E146" s="13">
        <v>4.5</v>
      </c>
      <c r="F146" s="2">
        <f t="shared" si="6"/>
        <v>9.9999999999999645E-2</v>
      </c>
      <c r="G146" s="2">
        <v>4.4000000000000004</v>
      </c>
    </row>
    <row r="147" spans="1:7" x14ac:dyDescent="0.2">
      <c r="A147" s="6" t="s">
        <v>107</v>
      </c>
      <c r="B147" s="6"/>
      <c r="C147" s="6"/>
      <c r="D147" s="8">
        <f>SUM(D132:D146)</f>
        <v>29603.899999999998</v>
      </c>
      <c r="E147" s="7">
        <f>SUM(E132:E146)</f>
        <v>100.00000000000001</v>
      </c>
      <c r="F147" s="2"/>
      <c r="G147" s="2"/>
    </row>
  </sheetData>
  <sortState xmlns:xlrd2="http://schemas.microsoft.com/office/spreadsheetml/2017/richdata2" ref="A7:G18">
    <sortCondition ref="A7:A18"/>
  </sortState>
  <mergeCells count="2">
    <mergeCell ref="A1:D1"/>
    <mergeCell ref="A2:D2"/>
  </mergeCells>
  <hyperlinks>
    <hyperlink ref="E23" r:id="rId1" display="http://www.thewindpower.net/" xr:uid="{730A358F-830F-4344-8FFE-A83736F507A2}"/>
    <hyperlink ref="E42" r:id="rId2" display="http://www.thewindpower.net/" xr:uid="{E42329E0-1AD6-464C-8EA0-F53807B5FC53}"/>
    <hyperlink ref="E60" r:id="rId3" display="http://www.thewindpower.net/" xr:uid="{63AC5BD9-A407-824A-B4E2-81D8514E0A70}"/>
    <hyperlink ref="E82" r:id="rId4" display="http://www.thewindpower.net/" xr:uid="{28DF47D1-E5BD-6A43-BA9E-5854673C67FD}"/>
    <hyperlink ref="E109" r:id="rId5" display="http://www.thewindpower.net/" xr:uid="{867675AB-338B-F14B-89E5-165A6530E291}"/>
    <hyperlink ref="E129" r:id="rId6" display="http://www.thewindpower.net/" xr:uid="{B7323C95-1A98-9B4C-9D8C-04AA6487CC74}"/>
    <hyperlink ref="E4" r:id="rId7" xr:uid="{5690001F-60DF-D941-A719-7557731769EB}"/>
  </hyperlink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89E55-E390-49EE-A21A-8A5847B64521}">
  <dimension ref="A1:G144"/>
  <sheetViews>
    <sheetView workbookViewId="0">
      <selection activeCell="J12" sqref="J12"/>
    </sheetView>
  </sheetViews>
  <sheetFormatPr baseColWidth="10" defaultRowHeight="15" x14ac:dyDescent="0.2"/>
  <cols>
    <col min="1" max="1" width="25.83203125" customWidth="1"/>
    <col min="2" max="3" width="10.83203125" customWidth="1"/>
    <col min="4" max="4" width="20.83203125" style="2" customWidth="1"/>
    <col min="5" max="5" width="12.83203125" style="3" customWidth="1"/>
    <col min="6" max="7" width="12.83203125" style="9" customWidth="1"/>
  </cols>
  <sheetData>
    <row r="1" spans="1:7" ht="19" x14ac:dyDescent="0.25">
      <c r="A1" s="28" t="s">
        <v>125</v>
      </c>
      <c r="B1" s="28"/>
      <c r="C1" s="28"/>
      <c r="D1" s="28"/>
    </row>
    <row r="2" spans="1:7" ht="16" x14ac:dyDescent="0.2">
      <c r="A2" s="27" t="s">
        <v>126</v>
      </c>
      <c r="B2" s="27"/>
      <c r="C2" s="27"/>
      <c r="D2" s="27"/>
    </row>
    <row r="4" spans="1:7" x14ac:dyDescent="0.2">
      <c r="A4" s="1" t="s">
        <v>25</v>
      </c>
      <c r="B4" s="1"/>
      <c r="C4" s="1"/>
      <c r="D4" s="5" t="s">
        <v>109</v>
      </c>
      <c r="E4" s="12" t="s">
        <v>110</v>
      </c>
    </row>
    <row r="5" spans="1:7" x14ac:dyDescent="0.2">
      <c r="A5" s="1"/>
      <c r="B5" s="1"/>
      <c r="C5" s="1"/>
      <c r="D5" s="5"/>
      <c r="E5" s="12"/>
    </row>
    <row r="6" spans="1:7" x14ac:dyDescent="0.2">
      <c r="A6" s="17" t="s">
        <v>121</v>
      </c>
      <c r="B6" s="21" t="s">
        <v>119</v>
      </c>
      <c r="C6" s="21" t="s">
        <v>120</v>
      </c>
      <c r="D6" s="22" t="s">
        <v>112</v>
      </c>
      <c r="E6" s="18" t="s">
        <v>108</v>
      </c>
      <c r="F6" s="19" t="s">
        <v>114</v>
      </c>
      <c r="G6" s="19" t="s">
        <v>115</v>
      </c>
    </row>
    <row r="7" spans="1:7" x14ac:dyDescent="0.2">
      <c r="A7" t="s">
        <v>0</v>
      </c>
      <c r="B7" s="20">
        <v>48.5</v>
      </c>
      <c r="C7" s="20">
        <v>9</v>
      </c>
      <c r="D7" s="2">
        <v>11603.6</v>
      </c>
      <c r="E7" s="13">
        <v>12.6</v>
      </c>
      <c r="F7" s="10">
        <f t="shared" ref="F7:F18" si="0">E7-G7</f>
        <v>0</v>
      </c>
      <c r="G7" s="9">
        <v>12.6</v>
      </c>
    </row>
    <row r="8" spans="1:7" x14ac:dyDescent="0.2">
      <c r="A8" t="s">
        <v>1</v>
      </c>
      <c r="B8" s="20">
        <v>49</v>
      </c>
      <c r="C8" s="20">
        <v>11.5</v>
      </c>
      <c r="D8" s="2">
        <v>24816.7</v>
      </c>
      <c r="E8" s="13">
        <v>26.9</v>
      </c>
      <c r="F8" s="10">
        <f t="shared" si="0"/>
        <v>-0.20000000000000284</v>
      </c>
      <c r="G8" s="9">
        <v>27.1</v>
      </c>
    </row>
    <row r="9" spans="1:7" x14ac:dyDescent="0.2">
      <c r="A9" t="s">
        <v>4</v>
      </c>
      <c r="B9" s="20">
        <v>52.5</v>
      </c>
      <c r="C9" s="20">
        <v>13.5</v>
      </c>
      <c r="D9" s="2">
        <v>7372.5</v>
      </c>
      <c r="E9" s="13">
        <v>8</v>
      </c>
      <c r="F9" s="10">
        <f t="shared" si="0"/>
        <v>-0.30000000000000071</v>
      </c>
      <c r="G9" s="9">
        <v>8.3000000000000007</v>
      </c>
    </row>
    <row r="10" spans="1:7" x14ac:dyDescent="0.2">
      <c r="A10" t="s">
        <v>5</v>
      </c>
      <c r="B10" s="20">
        <v>52.5</v>
      </c>
      <c r="C10" s="20">
        <v>9</v>
      </c>
      <c r="D10" s="2">
        <v>4235.3999999999996</v>
      </c>
      <c r="E10" s="13">
        <v>4.5999999999999996</v>
      </c>
      <c r="F10" s="10">
        <f t="shared" si="0"/>
        <v>9.9999999999999645E-2</v>
      </c>
      <c r="G10" s="9">
        <v>4.5</v>
      </c>
    </row>
    <row r="11" spans="1:7" x14ac:dyDescent="0.2">
      <c r="A11" t="s">
        <v>6</v>
      </c>
      <c r="B11" s="20">
        <v>54.25</v>
      </c>
      <c r="C11" s="20">
        <v>9.75</v>
      </c>
      <c r="D11" s="2">
        <v>3980.4</v>
      </c>
      <c r="E11" s="13">
        <v>4.3</v>
      </c>
      <c r="F11" s="10">
        <f t="shared" si="0"/>
        <v>-0.79999999999999982</v>
      </c>
      <c r="G11" s="9">
        <v>5.0999999999999996</v>
      </c>
    </row>
    <row r="12" spans="1:7" x14ac:dyDescent="0.2">
      <c r="A12" t="s">
        <v>2</v>
      </c>
      <c r="B12" s="20">
        <v>50.5</v>
      </c>
      <c r="C12" s="20">
        <v>9</v>
      </c>
      <c r="D12" s="2">
        <v>8197.1</v>
      </c>
      <c r="E12" s="13">
        <v>8.9</v>
      </c>
      <c r="F12" s="10">
        <f t="shared" si="0"/>
        <v>0.30000000000000071</v>
      </c>
      <c r="G12" s="9">
        <v>8.6</v>
      </c>
    </row>
    <row r="13" spans="1:7" x14ac:dyDescent="0.2">
      <c r="A13" t="s">
        <v>7</v>
      </c>
      <c r="B13" s="20">
        <v>53.75</v>
      </c>
      <c r="C13" s="20">
        <v>12.5</v>
      </c>
      <c r="D13" s="2">
        <v>11137.6</v>
      </c>
      <c r="E13" s="13">
        <v>12.1</v>
      </c>
      <c r="F13" s="10">
        <f t="shared" si="0"/>
        <v>1</v>
      </c>
      <c r="G13" s="9">
        <v>11.1</v>
      </c>
    </row>
    <row r="14" spans="1:7" x14ac:dyDescent="0.2">
      <c r="A14" t="s">
        <v>8</v>
      </c>
      <c r="B14" s="20">
        <v>51.5</v>
      </c>
      <c r="C14" s="20">
        <v>7.5</v>
      </c>
      <c r="D14" s="2">
        <v>5806.3</v>
      </c>
      <c r="E14" s="13">
        <v>6.3</v>
      </c>
      <c r="F14" s="10">
        <f t="shared" si="0"/>
        <v>0.59999999999999964</v>
      </c>
      <c r="G14" s="9">
        <v>5.7</v>
      </c>
    </row>
    <row r="15" spans="1:7" x14ac:dyDescent="0.2">
      <c r="A15" t="s">
        <v>9</v>
      </c>
      <c r="B15" s="20">
        <v>50</v>
      </c>
      <c r="C15" s="20">
        <v>7.25</v>
      </c>
      <c r="D15" s="2">
        <v>4313.2</v>
      </c>
      <c r="E15" s="13">
        <v>4.7</v>
      </c>
      <c r="F15" s="10">
        <f t="shared" si="0"/>
        <v>0.40000000000000036</v>
      </c>
      <c r="G15" s="9">
        <v>4.3</v>
      </c>
    </row>
    <row r="16" spans="1:7" x14ac:dyDescent="0.2">
      <c r="A16" t="s">
        <v>10</v>
      </c>
      <c r="B16" s="20">
        <v>51</v>
      </c>
      <c r="C16" s="20">
        <v>13.5</v>
      </c>
      <c r="D16" s="2">
        <v>4490.3999999999996</v>
      </c>
      <c r="E16" s="13">
        <v>4.8</v>
      </c>
      <c r="F16" s="10">
        <f t="shared" si="0"/>
        <v>-1</v>
      </c>
      <c r="G16" s="9">
        <v>5.8</v>
      </c>
    </row>
    <row r="17" spans="1:7" x14ac:dyDescent="0.2">
      <c r="A17" t="s">
        <v>3</v>
      </c>
      <c r="B17" s="20">
        <v>52</v>
      </c>
      <c r="C17" s="20">
        <v>11.75</v>
      </c>
      <c r="D17" s="2">
        <v>3629.4</v>
      </c>
      <c r="E17" s="13">
        <v>3.9</v>
      </c>
      <c r="F17" s="10">
        <f t="shared" si="0"/>
        <v>0.39999999999999991</v>
      </c>
      <c r="G17" s="9">
        <v>3.5</v>
      </c>
    </row>
    <row r="18" spans="1:7" x14ac:dyDescent="0.2">
      <c r="A18" t="s">
        <v>11</v>
      </c>
      <c r="B18" s="20">
        <v>51</v>
      </c>
      <c r="C18" s="20">
        <v>11</v>
      </c>
      <c r="D18" s="2">
        <v>2653.1</v>
      </c>
      <c r="E18" s="13">
        <v>2.9</v>
      </c>
      <c r="F18" s="10">
        <f t="shared" si="0"/>
        <v>-0.5</v>
      </c>
      <c r="G18" s="9">
        <v>3.4</v>
      </c>
    </row>
    <row r="19" spans="1:7" s="6" customFormat="1" x14ac:dyDescent="0.2">
      <c r="A19" s="6" t="s">
        <v>107</v>
      </c>
      <c r="D19" s="8">
        <f>SUM(D7:D18)</f>
        <v>92235.7</v>
      </c>
      <c r="E19" s="7">
        <f>SUM(E7:E18)</f>
        <v>100</v>
      </c>
    </row>
    <row r="20" spans="1:7" s="6" customFormat="1" x14ac:dyDescent="0.2">
      <c r="D20" s="8"/>
      <c r="E20" s="7"/>
    </row>
    <row r="21" spans="1:7" s="6" customFormat="1" x14ac:dyDescent="0.2">
      <c r="D21" s="8"/>
      <c r="E21" s="7"/>
    </row>
    <row r="23" spans="1:7" x14ac:dyDescent="0.2">
      <c r="A23" s="1" t="s">
        <v>12</v>
      </c>
      <c r="B23" s="1"/>
      <c r="C23" s="1"/>
      <c r="D23" s="5" t="s">
        <v>109</v>
      </c>
      <c r="E23" s="15" t="s">
        <v>101</v>
      </c>
    </row>
    <row r="24" spans="1:7" x14ac:dyDescent="0.2">
      <c r="A24" s="1"/>
      <c r="B24" s="1"/>
      <c r="C24" s="1"/>
      <c r="D24" s="5"/>
      <c r="E24" s="15"/>
    </row>
    <row r="25" spans="1:7" x14ac:dyDescent="0.2">
      <c r="A25" s="17" t="s">
        <v>121</v>
      </c>
      <c r="B25" s="21" t="s">
        <v>119</v>
      </c>
      <c r="C25" s="21" t="s">
        <v>120</v>
      </c>
      <c r="D25" s="22" t="s">
        <v>111</v>
      </c>
      <c r="E25" s="18" t="s">
        <v>108</v>
      </c>
      <c r="F25" s="19" t="s">
        <v>114</v>
      </c>
      <c r="G25" s="19" t="s">
        <v>115</v>
      </c>
    </row>
    <row r="26" spans="1:7" x14ac:dyDescent="0.2">
      <c r="A26" t="s">
        <v>15</v>
      </c>
      <c r="B26" s="20">
        <v>53</v>
      </c>
      <c r="C26" s="20">
        <v>6.5</v>
      </c>
      <c r="D26" s="2">
        <v>1606.5</v>
      </c>
      <c r="E26" s="13">
        <v>6.7</v>
      </c>
      <c r="F26" s="10">
        <f t="shared" ref="F26:F37" si="1">E26-G26</f>
        <v>-0.20000000000000018</v>
      </c>
      <c r="G26" s="9">
        <v>6.9</v>
      </c>
    </row>
    <row r="27" spans="1:7" x14ac:dyDescent="0.2">
      <c r="A27" t="s">
        <v>24</v>
      </c>
      <c r="B27" s="20">
        <v>52.5</v>
      </c>
      <c r="C27" s="20">
        <v>5.5</v>
      </c>
      <c r="D27" s="2">
        <v>1145.5</v>
      </c>
      <c r="E27" s="13">
        <v>4.8</v>
      </c>
      <c r="F27" s="10">
        <f t="shared" si="1"/>
        <v>0.29999999999999982</v>
      </c>
      <c r="G27" s="9">
        <v>4.5</v>
      </c>
    </row>
    <row r="28" spans="1:7" x14ac:dyDescent="0.2">
      <c r="A28" t="s">
        <v>14</v>
      </c>
      <c r="B28" s="20">
        <v>53.25</v>
      </c>
      <c r="C28" s="20">
        <v>5.75</v>
      </c>
      <c r="D28" s="2">
        <v>1221.5</v>
      </c>
      <c r="E28" s="13">
        <v>5.0999999999999996</v>
      </c>
      <c r="F28" s="10">
        <f t="shared" si="1"/>
        <v>-0.20000000000000018</v>
      </c>
      <c r="G28" s="9">
        <v>5.3</v>
      </c>
    </row>
    <row r="29" spans="1:7" x14ac:dyDescent="0.2">
      <c r="A29" t="s">
        <v>17</v>
      </c>
      <c r="B29" s="20">
        <v>52</v>
      </c>
      <c r="C29" s="20">
        <v>6</v>
      </c>
      <c r="D29" s="2">
        <v>3056.6</v>
      </c>
      <c r="E29" s="13">
        <v>12.8</v>
      </c>
      <c r="F29" s="10">
        <f t="shared" si="1"/>
        <v>0</v>
      </c>
      <c r="G29" s="9">
        <v>12.8</v>
      </c>
    </row>
    <row r="30" spans="1:7" x14ac:dyDescent="0.2">
      <c r="A30" t="s">
        <v>13</v>
      </c>
      <c r="B30" s="20">
        <v>53.25</v>
      </c>
      <c r="C30" s="20">
        <v>6.75</v>
      </c>
      <c r="D30" s="2">
        <v>1600.3</v>
      </c>
      <c r="E30" s="13">
        <v>6.7</v>
      </c>
      <c r="F30" s="10">
        <f t="shared" si="1"/>
        <v>-0.20000000000000018</v>
      </c>
      <c r="G30" s="9">
        <v>6.9</v>
      </c>
    </row>
    <row r="31" spans="1:7" x14ac:dyDescent="0.2">
      <c r="A31" t="s">
        <v>23</v>
      </c>
      <c r="B31" s="20">
        <v>51.25</v>
      </c>
      <c r="C31" s="20">
        <v>6</v>
      </c>
      <c r="D31" s="2">
        <v>1843.4</v>
      </c>
      <c r="E31" s="13">
        <v>7.7</v>
      </c>
      <c r="F31" s="10">
        <f t="shared" si="1"/>
        <v>0</v>
      </c>
      <c r="G31" s="9">
        <v>7.7</v>
      </c>
    </row>
    <row r="32" spans="1:7" x14ac:dyDescent="0.2">
      <c r="A32" t="s">
        <v>22</v>
      </c>
      <c r="B32" s="20">
        <v>51.5</v>
      </c>
      <c r="C32" s="20">
        <v>5.25</v>
      </c>
      <c r="D32" s="2">
        <v>4122</v>
      </c>
      <c r="E32" s="13">
        <v>17.3</v>
      </c>
      <c r="F32" s="10">
        <f t="shared" si="1"/>
        <v>0.10000000000000142</v>
      </c>
      <c r="G32" s="9">
        <v>17.2</v>
      </c>
    </row>
    <row r="33" spans="1:7" x14ac:dyDescent="0.2">
      <c r="A33" t="s">
        <v>19</v>
      </c>
      <c r="B33" s="20">
        <v>52.75</v>
      </c>
      <c r="C33" s="20">
        <v>5</v>
      </c>
      <c r="D33" s="2">
        <v>2255</v>
      </c>
      <c r="E33" s="13">
        <v>9.5</v>
      </c>
      <c r="F33" s="10">
        <f t="shared" si="1"/>
        <v>-9.9999999999999645E-2</v>
      </c>
      <c r="G33" s="9">
        <v>9.6</v>
      </c>
    </row>
    <row r="34" spans="1:7" x14ac:dyDescent="0.2">
      <c r="A34" t="s">
        <v>16</v>
      </c>
      <c r="B34" s="20">
        <v>52.5</v>
      </c>
      <c r="C34" s="20">
        <v>6.5</v>
      </c>
      <c r="D34" s="2">
        <v>1913.2</v>
      </c>
      <c r="E34" s="13">
        <v>8</v>
      </c>
      <c r="F34" s="10">
        <f t="shared" si="1"/>
        <v>-0.40000000000000036</v>
      </c>
      <c r="G34" s="9">
        <v>8.4</v>
      </c>
    </row>
    <row r="35" spans="1:7" x14ac:dyDescent="0.2">
      <c r="A35" t="s">
        <v>20</v>
      </c>
      <c r="B35" s="20">
        <v>52</v>
      </c>
      <c r="C35" s="20">
        <v>4.5</v>
      </c>
      <c r="D35" s="2">
        <v>2911.9</v>
      </c>
      <c r="E35" s="13">
        <v>12.2</v>
      </c>
      <c r="F35" s="10">
        <f t="shared" si="1"/>
        <v>0.69999999999999929</v>
      </c>
      <c r="G35" s="9">
        <v>11.5</v>
      </c>
    </row>
    <row r="36" spans="1:7" x14ac:dyDescent="0.2">
      <c r="A36" t="s">
        <v>18</v>
      </c>
      <c r="B36" s="20">
        <v>52</v>
      </c>
      <c r="C36" s="20">
        <v>5.25</v>
      </c>
      <c r="D36" s="2">
        <v>1293.2</v>
      </c>
      <c r="E36" s="13">
        <v>5.5</v>
      </c>
      <c r="F36" s="10">
        <f t="shared" si="1"/>
        <v>0.20000000000000018</v>
      </c>
      <c r="G36" s="9">
        <v>5.3</v>
      </c>
    </row>
    <row r="37" spans="1:7" x14ac:dyDescent="0.2">
      <c r="A37" t="s">
        <v>21</v>
      </c>
      <c r="B37" s="20">
        <v>51.5</v>
      </c>
      <c r="C37" s="20">
        <v>3.75</v>
      </c>
      <c r="D37" s="2">
        <v>884.4</v>
      </c>
      <c r="E37" s="13">
        <v>3.7</v>
      </c>
      <c r="F37" s="10">
        <f t="shared" si="1"/>
        <v>-0.19999999999999973</v>
      </c>
      <c r="G37" s="9">
        <v>3.9</v>
      </c>
    </row>
    <row r="38" spans="1:7" s="6" customFormat="1" x14ac:dyDescent="0.2">
      <c r="A38" s="6" t="s">
        <v>107</v>
      </c>
      <c r="D38" s="8">
        <f>SUM(D26:D37)</f>
        <v>23853.500000000004</v>
      </c>
      <c r="E38" s="7">
        <f>SUM(E26:E37)</f>
        <v>100.00000000000001</v>
      </c>
    </row>
    <row r="39" spans="1:7" s="6" customFormat="1" x14ac:dyDescent="0.2">
      <c r="D39" s="8"/>
      <c r="E39" s="7"/>
    </row>
    <row r="40" spans="1:7" s="6" customFormat="1" x14ac:dyDescent="0.2">
      <c r="D40" s="8"/>
      <c r="E40" s="7"/>
    </row>
    <row r="42" spans="1:7" x14ac:dyDescent="0.2">
      <c r="A42" s="1" t="s">
        <v>26</v>
      </c>
      <c r="B42" s="1"/>
      <c r="C42" s="1"/>
      <c r="D42" s="5" t="s">
        <v>109</v>
      </c>
      <c r="E42" s="15" t="s">
        <v>105</v>
      </c>
    </row>
    <row r="43" spans="1:7" x14ac:dyDescent="0.2">
      <c r="A43" s="1"/>
      <c r="B43" s="1"/>
      <c r="C43" s="1"/>
      <c r="D43" s="5"/>
      <c r="E43" s="15"/>
    </row>
    <row r="44" spans="1:7" x14ac:dyDescent="0.2">
      <c r="A44" s="17" t="s">
        <v>121</v>
      </c>
      <c r="B44" s="21" t="s">
        <v>119</v>
      </c>
      <c r="C44" s="21" t="s">
        <v>120</v>
      </c>
      <c r="D44" s="22" t="s">
        <v>117</v>
      </c>
      <c r="E44" s="18" t="s">
        <v>108</v>
      </c>
      <c r="F44" s="19" t="s">
        <v>114</v>
      </c>
      <c r="G44" s="19" t="s">
        <v>115</v>
      </c>
    </row>
    <row r="45" spans="1:7" x14ac:dyDescent="0.2">
      <c r="A45" t="s">
        <v>27</v>
      </c>
      <c r="B45" s="20">
        <v>51.25</v>
      </c>
      <c r="C45" s="20">
        <v>4.5</v>
      </c>
      <c r="D45" s="2">
        <v>1744.8</v>
      </c>
      <c r="E45" s="13">
        <v>17.3</v>
      </c>
      <c r="F45" s="10">
        <f t="shared" ref="F45:F55" si="2">E45-G45</f>
        <v>-2.3999999999999986</v>
      </c>
      <c r="G45" s="9">
        <v>19.7</v>
      </c>
    </row>
    <row r="46" spans="1:7" x14ac:dyDescent="0.2">
      <c r="A46" t="s">
        <v>36</v>
      </c>
      <c r="B46" s="20">
        <v>50.75</v>
      </c>
      <c r="C46" s="20">
        <v>4.25</v>
      </c>
      <c r="D46" s="2">
        <v>316.10000000000002</v>
      </c>
      <c r="E46" s="13">
        <v>3.1</v>
      </c>
      <c r="F46" s="10">
        <f t="shared" si="2"/>
        <v>-0.29999999999999982</v>
      </c>
      <c r="G46" s="9">
        <v>3.4</v>
      </c>
    </row>
    <row r="47" spans="1:7" x14ac:dyDescent="0.2">
      <c r="A47" t="s">
        <v>29</v>
      </c>
      <c r="B47" s="20">
        <v>51</v>
      </c>
      <c r="C47" s="20">
        <v>4.5</v>
      </c>
      <c r="D47" s="2">
        <v>991.7</v>
      </c>
      <c r="E47" s="13">
        <v>9.8000000000000007</v>
      </c>
      <c r="F47" s="10">
        <f t="shared" si="2"/>
        <v>0.60000000000000142</v>
      </c>
      <c r="G47" s="9">
        <v>9.1999999999999993</v>
      </c>
    </row>
    <row r="48" spans="1:7" x14ac:dyDescent="0.2">
      <c r="A48" t="s">
        <v>32</v>
      </c>
      <c r="B48" s="20">
        <v>50.5</v>
      </c>
      <c r="C48" s="20">
        <v>4</v>
      </c>
      <c r="D48" s="2">
        <v>771.2</v>
      </c>
      <c r="E48" s="13">
        <v>7.6</v>
      </c>
      <c r="F48" s="10">
        <f t="shared" si="2"/>
        <v>0.79999999999999982</v>
      </c>
      <c r="G48" s="9">
        <v>6.8</v>
      </c>
    </row>
    <row r="49" spans="1:7" x14ac:dyDescent="0.2">
      <c r="A49" t="s">
        <v>23</v>
      </c>
      <c r="B49" s="20">
        <v>50.75</v>
      </c>
      <c r="C49" s="20">
        <v>5.5</v>
      </c>
      <c r="D49" s="2">
        <v>1365.9</v>
      </c>
      <c r="E49" s="13">
        <v>13.5</v>
      </c>
      <c r="F49" s="10">
        <f t="shared" si="2"/>
        <v>4.4000000000000004</v>
      </c>
      <c r="G49" s="9">
        <v>9.1</v>
      </c>
    </row>
    <row r="50" spans="1:7" x14ac:dyDescent="0.2">
      <c r="A50" t="s">
        <v>33</v>
      </c>
      <c r="B50" s="20">
        <v>50</v>
      </c>
      <c r="C50" s="20">
        <v>5.75</v>
      </c>
      <c r="D50" s="2">
        <v>716.5</v>
      </c>
      <c r="E50" s="13">
        <v>7.1</v>
      </c>
      <c r="F50" s="10">
        <f t="shared" si="2"/>
        <v>-2.5999999999999996</v>
      </c>
      <c r="G50" s="9">
        <v>9.6999999999999993</v>
      </c>
    </row>
    <row r="51" spans="1:7" x14ac:dyDescent="0.2">
      <c r="A51" t="s">
        <v>34</v>
      </c>
      <c r="B51" s="20">
        <v>50.5</v>
      </c>
      <c r="C51" s="20">
        <v>5.5</v>
      </c>
      <c r="D51" s="2">
        <v>221.6</v>
      </c>
      <c r="E51" s="13">
        <v>2.2000000000000002</v>
      </c>
      <c r="F51" s="10">
        <f t="shared" si="2"/>
        <v>0</v>
      </c>
      <c r="G51" s="9">
        <v>2.2000000000000002</v>
      </c>
    </row>
    <row r="52" spans="1:7" x14ac:dyDescent="0.2">
      <c r="A52" t="s">
        <v>35</v>
      </c>
      <c r="B52" s="20">
        <v>50.5</v>
      </c>
      <c r="C52" s="20">
        <v>5</v>
      </c>
      <c r="D52" s="2">
        <v>359.6</v>
      </c>
      <c r="E52" s="13">
        <v>3.6</v>
      </c>
      <c r="F52" s="10">
        <f t="shared" si="2"/>
        <v>0.89999999999999991</v>
      </c>
      <c r="G52" s="9">
        <v>2.7</v>
      </c>
    </row>
    <row r="53" spans="1:7" x14ac:dyDescent="0.2">
      <c r="A53" t="s">
        <v>28</v>
      </c>
      <c r="B53" s="20">
        <v>51</v>
      </c>
      <c r="C53" s="20">
        <v>3.75</v>
      </c>
      <c r="D53" s="2">
        <v>1754.3</v>
      </c>
      <c r="E53" s="13">
        <v>17.3</v>
      </c>
      <c r="F53" s="10">
        <f t="shared" si="2"/>
        <v>-2.5</v>
      </c>
      <c r="G53" s="9">
        <v>19.8</v>
      </c>
    </row>
    <row r="54" spans="1:7" x14ac:dyDescent="0.2">
      <c r="A54" t="s">
        <v>31</v>
      </c>
      <c r="B54" s="20">
        <v>50.75</v>
      </c>
      <c r="C54" s="20">
        <v>4.75</v>
      </c>
      <c r="D54" s="2">
        <v>254</v>
      </c>
      <c r="E54" s="13">
        <v>2.5</v>
      </c>
      <c r="F54" s="10">
        <f t="shared" si="2"/>
        <v>0.7</v>
      </c>
      <c r="G54" s="9">
        <v>1.8</v>
      </c>
    </row>
    <row r="55" spans="1:7" x14ac:dyDescent="0.2">
      <c r="A55" t="s">
        <v>30</v>
      </c>
      <c r="B55" s="20">
        <v>51</v>
      </c>
      <c r="C55" s="20">
        <v>3</v>
      </c>
      <c r="D55" s="2">
        <v>1618.4</v>
      </c>
      <c r="E55" s="13">
        <v>16</v>
      </c>
      <c r="F55" s="10">
        <f t="shared" si="2"/>
        <v>0.40000000000000036</v>
      </c>
      <c r="G55" s="9">
        <v>15.6</v>
      </c>
    </row>
    <row r="56" spans="1:7" s="6" customFormat="1" x14ac:dyDescent="0.2">
      <c r="A56" s="6" t="s">
        <v>107</v>
      </c>
      <c r="D56" s="8">
        <f>SUM(D45:D55)</f>
        <v>10114.1</v>
      </c>
      <c r="E56" s="7">
        <f>SUM(E45:E55)</f>
        <v>100</v>
      </c>
    </row>
    <row r="57" spans="1:7" s="6" customFormat="1" x14ac:dyDescent="0.2">
      <c r="D57" s="8"/>
      <c r="E57" s="7"/>
    </row>
    <row r="58" spans="1:7" s="6" customFormat="1" x14ac:dyDescent="0.2">
      <c r="D58" s="8"/>
      <c r="E58" s="7"/>
    </row>
    <row r="60" spans="1:7" x14ac:dyDescent="0.2">
      <c r="A60" s="1" t="s">
        <v>37</v>
      </c>
      <c r="B60" s="1"/>
      <c r="C60" s="1"/>
      <c r="D60" s="5" t="s">
        <v>109</v>
      </c>
      <c r="E60" s="16" t="s">
        <v>113</v>
      </c>
    </row>
    <row r="61" spans="1:7" x14ac:dyDescent="0.2">
      <c r="A61" s="1"/>
      <c r="B61" s="1"/>
      <c r="C61" s="1"/>
      <c r="D61" s="5"/>
      <c r="E61" s="16"/>
    </row>
    <row r="62" spans="1:7" x14ac:dyDescent="0.2">
      <c r="A62" s="17" t="s">
        <v>121</v>
      </c>
      <c r="B62" s="21" t="s">
        <v>119</v>
      </c>
      <c r="C62" s="21" t="s">
        <v>120</v>
      </c>
      <c r="D62" s="22" t="s">
        <v>111</v>
      </c>
      <c r="E62" s="18" t="s">
        <v>108</v>
      </c>
      <c r="F62" s="19" t="s">
        <v>114</v>
      </c>
      <c r="G62" s="19" t="s">
        <v>115</v>
      </c>
    </row>
    <row r="63" spans="1:7" x14ac:dyDescent="0.2">
      <c r="A63" t="s">
        <v>42</v>
      </c>
      <c r="B63" s="20">
        <v>53</v>
      </c>
      <c r="C63" s="20">
        <v>-0.75</v>
      </c>
      <c r="D63" s="2">
        <v>1603.3</v>
      </c>
      <c r="E63" s="13">
        <v>11.2</v>
      </c>
      <c r="F63" s="10">
        <f t="shared" ref="F63:F74" si="3">E63-G63</f>
        <v>0.59999999999999964</v>
      </c>
      <c r="G63" s="10">
        <v>10.6</v>
      </c>
    </row>
    <row r="64" spans="1:7" x14ac:dyDescent="0.2">
      <c r="A64" t="s">
        <v>43</v>
      </c>
      <c r="B64" s="20">
        <v>52.5</v>
      </c>
      <c r="C64" s="20">
        <v>0.75</v>
      </c>
      <c r="D64" s="2">
        <v>2252.6</v>
      </c>
      <c r="E64" s="13">
        <v>15.8</v>
      </c>
      <c r="F64" s="10">
        <f t="shared" si="3"/>
        <v>-0.19999999999999929</v>
      </c>
      <c r="G64" s="10">
        <v>16</v>
      </c>
    </row>
    <row r="65" spans="1:7" x14ac:dyDescent="0.2">
      <c r="A65" t="s">
        <v>46</v>
      </c>
      <c r="B65" s="20">
        <v>51.5</v>
      </c>
      <c r="C65" s="20">
        <v>0</v>
      </c>
      <c r="D65" s="2">
        <v>246.3</v>
      </c>
      <c r="E65" s="13">
        <v>1.7</v>
      </c>
      <c r="F65" s="10">
        <f t="shared" si="3"/>
        <v>-0.10000000000000009</v>
      </c>
      <c r="G65" s="10">
        <v>1.8</v>
      </c>
    </row>
    <row r="66" spans="1:7" x14ac:dyDescent="0.2">
      <c r="A66" t="s">
        <v>49</v>
      </c>
      <c r="B66" s="20">
        <v>58.5</v>
      </c>
      <c r="C66" s="20">
        <v>-3.5</v>
      </c>
      <c r="D66" s="2">
        <v>0</v>
      </c>
      <c r="E66" s="13">
        <v>0</v>
      </c>
      <c r="F66" s="10">
        <f t="shared" si="3"/>
        <v>0</v>
      </c>
      <c r="G66" s="10">
        <v>0</v>
      </c>
    </row>
    <row r="67" spans="1:7" x14ac:dyDescent="0.2">
      <c r="A67" t="s">
        <v>39</v>
      </c>
      <c r="B67" s="20">
        <v>55</v>
      </c>
      <c r="C67" s="20">
        <v>-2</v>
      </c>
      <c r="D67" s="2">
        <v>270.60000000000002</v>
      </c>
      <c r="E67" s="13">
        <v>1.9</v>
      </c>
      <c r="F67" s="10">
        <f t="shared" si="3"/>
        <v>9.9999999999999867E-2</v>
      </c>
      <c r="G67" s="10">
        <v>1.8</v>
      </c>
    </row>
    <row r="68" spans="1:7" x14ac:dyDescent="0.2">
      <c r="A68" t="s">
        <v>38</v>
      </c>
      <c r="B68" s="20">
        <v>54</v>
      </c>
      <c r="C68" s="20">
        <v>-2.75</v>
      </c>
      <c r="D68" s="2">
        <v>687.8</v>
      </c>
      <c r="E68" s="13">
        <v>4.8</v>
      </c>
      <c r="F68" s="10">
        <f t="shared" si="3"/>
        <v>-0.20000000000000018</v>
      </c>
      <c r="G68" s="10">
        <v>5</v>
      </c>
    </row>
    <row r="69" spans="1:7" x14ac:dyDescent="0.2">
      <c r="A69" t="s">
        <v>48</v>
      </c>
      <c r="B69" s="20">
        <v>56</v>
      </c>
      <c r="C69" s="20">
        <v>-4</v>
      </c>
      <c r="D69" s="2">
        <v>503.7</v>
      </c>
      <c r="E69" s="13">
        <v>3.5</v>
      </c>
      <c r="F69" s="10">
        <f t="shared" si="3"/>
        <v>-0.10000000000000009</v>
      </c>
      <c r="G69" s="10">
        <v>3.6</v>
      </c>
    </row>
    <row r="70" spans="1:7" x14ac:dyDescent="0.2">
      <c r="A70" t="s">
        <v>45</v>
      </c>
      <c r="B70" s="20">
        <v>51.25</v>
      </c>
      <c r="C70" s="20">
        <v>-1</v>
      </c>
      <c r="D70" s="2">
        <v>2332.4</v>
      </c>
      <c r="E70" s="13">
        <v>16.399999999999999</v>
      </c>
      <c r="F70" s="10">
        <f t="shared" si="3"/>
        <v>-0.30000000000000071</v>
      </c>
      <c r="G70" s="10">
        <v>16.7</v>
      </c>
    </row>
    <row r="71" spans="1:7" x14ac:dyDescent="0.2">
      <c r="A71" t="s">
        <v>44</v>
      </c>
      <c r="B71" s="20">
        <v>50.75</v>
      </c>
      <c r="C71" s="20">
        <v>-3.5</v>
      </c>
      <c r="D71" s="2">
        <v>3429.5</v>
      </c>
      <c r="E71" s="13">
        <v>24.1</v>
      </c>
      <c r="F71" s="10">
        <f t="shared" si="3"/>
        <v>-0.29999999999999716</v>
      </c>
      <c r="G71" s="10">
        <v>24.4</v>
      </c>
    </row>
    <row r="72" spans="1:7" x14ac:dyDescent="0.2">
      <c r="A72" t="s">
        <v>47</v>
      </c>
      <c r="B72" s="20">
        <v>51.75</v>
      </c>
      <c r="C72" s="20">
        <v>-3.5</v>
      </c>
      <c r="D72" s="2">
        <v>1247.0999999999999</v>
      </c>
      <c r="E72" s="13">
        <v>8.8000000000000007</v>
      </c>
      <c r="F72" s="10">
        <f t="shared" si="3"/>
        <v>0</v>
      </c>
      <c r="G72" s="10">
        <v>8.8000000000000007</v>
      </c>
    </row>
    <row r="73" spans="1:7" x14ac:dyDescent="0.2">
      <c r="A73" t="s">
        <v>41</v>
      </c>
      <c r="B73" s="20">
        <v>52.5</v>
      </c>
      <c r="C73" s="20">
        <v>-2.25</v>
      </c>
      <c r="D73" s="2">
        <v>992</v>
      </c>
      <c r="E73" s="13">
        <v>7</v>
      </c>
      <c r="F73" s="10">
        <f t="shared" si="3"/>
        <v>0</v>
      </c>
      <c r="G73" s="10">
        <v>7</v>
      </c>
    </row>
    <row r="74" spans="1:7" x14ac:dyDescent="0.2">
      <c r="A74" t="s">
        <v>40</v>
      </c>
      <c r="B74" s="20">
        <v>53.5</v>
      </c>
      <c r="C74" s="20">
        <v>-1.25</v>
      </c>
      <c r="D74" s="2">
        <v>681</v>
      </c>
      <c r="E74" s="13">
        <v>4.8</v>
      </c>
      <c r="F74" s="10">
        <f t="shared" si="3"/>
        <v>0.5</v>
      </c>
      <c r="G74" s="10">
        <v>4.3</v>
      </c>
    </row>
    <row r="75" spans="1:7" s="6" customFormat="1" x14ac:dyDescent="0.2">
      <c r="A75" s="6" t="s">
        <v>107</v>
      </c>
      <c r="D75" s="8">
        <f>SUM(D63:D74)</f>
        <v>14246.300000000001</v>
      </c>
      <c r="E75" s="7">
        <f>SUM(E63:E74)</f>
        <v>100</v>
      </c>
    </row>
    <row r="76" spans="1:7" s="6" customFormat="1" x14ac:dyDescent="0.2">
      <c r="D76" s="8"/>
      <c r="E76" s="7"/>
    </row>
    <row r="77" spans="1:7" s="6" customFormat="1" x14ac:dyDescent="0.2">
      <c r="D77" s="8"/>
      <c r="E77" s="7"/>
    </row>
    <row r="79" spans="1:7" x14ac:dyDescent="0.2">
      <c r="A79" s="1" t="s">
        <v>50</v>
      </c>
      <c r="B79" s="1"/>
      <c r="C79" s="1"/>
      <c r="D79" s="5" t="s">
        <v>109</v>
      </c>
      <c r="E79" s="15" t="s">
        <v>103</v>
      </c>
    </row>
    <row r="80" spans="1:7" x14ac:dyDescent="0.2">
      <c r="A80" s="1"/>
      <c r="B80" s="1"/>
      <c r="C80" s="1"/>
      <c r="D80" s="5"/>
      <c r="E80" s="15"/>
    </row>
    <row r="81" spans="1:7" x14ac:dyDescent="0.2">
      <c r="A81" s="17" t="s">
        <v>121</v>
      </c>
      <c r="B81" s="21" t="s">
        <v>119</v>
      </c>
      <c r="C81" s="21" t="s">
        <v>120</v>
      </c>
      <c r="D81" s="22" t="s">
        <v>111</v>
      </c>
      <c r="E81" s="18" t="s">
        <v>108</v>
      </c>
      <c r="F81" s="19" t="s">
        <v>114</v>
      </c>
      <c r="G81" s="19" t="s">
        <v>115</v>
      </c>
    </row>
    <row r="82" spans="1:7" x14ac:dyDescent="0.2">
      <c r="A82" t="s">
        <v>51</v>
      </c>
      <c r="B82" s="20">
        <v>42.25</v>
      </c>
      <c r="C82" s="20">
        <v>13.5</v>
      </c>
      <c r="D82" s="2">
        <v>966.2</v>
      </c>
      <c r="E82" s="13">
        <v>3.3</v>
      </c>
      <c r="F82" s="10">
        <f t="shared" ref="F82:F101" si="4">E82-G82</f>
        <v>-0.10000000000000009</v>
      </c>
      <c r="G82" s="10">
        <v>3.4</v>
      </c>
    </row>
    <row r="83" spans="1:7" x14ac:dyDescent="0.2">
      <c r="A83" t="s">
        <v>52</v>
      </c>
      <c r="B83" s="20">
        <v>40.5</v>
      </c>
      <c r="C83" s="20">
        <v>15.75</v>
      </c>
      <c r="D83" s="2">
        <v>495.3</v>
      </c>
      <c r="E83" s="13">
        <v>1.7</v>
      </c>
      <c r="F83" s="10">
        <f t="shared" si="4"/>
        <v>9.9999999999999867E-2</v>
      </c>
      <c r="G83" s="10">
        <v>1.6</v>
      </c>
    </row>
    <row r="84" spans="1:7" x14ac:dyDescent="0.2">
      <c r="A84" t="s">
        <v>53</v>
      </c>
      <c r="B84" s="20">
        <v>39</v>
      </c>
      <c r="C84" s="20">
        <v>16.5</v>
      </c>
      <c r="D84" s="2">
        <v>720.5</v>
      </c>
      <c r="E84" s="13">
        <v>2.4</v>
      </c>
      <c r="F84" s="10">
        <f t="shared" si="4"/>
        <v>-0.10000000000000009</v>
      </c>
      <c r="G84" s="10">
        <v>2.5</v>
      </c>
    </row>
    <row r="85" spans="1:7" x14ac:dyDescent="0.2">
      <c r="A85" t="s">
        <v>54</v>
      </c>
      <c r="B85" s="20">
        <v>40.75</v>
      </c>
      <c r="C85" s="20">
        <v>14.25</v>
      </c>
      <c r="D85" s="2">
        <v>1204.9000000000001</v>
      </c>
      <c r="E85" s="13">
        <v>4.0999999999999996</v>
      </c>
      <c r="F85" s="10">
        <f t="shared" si="4"/>
        <v>0</v>
      </c>
      <c r="G85" s="10">
        <v>4.0999999999999996</v>
      </c>
    </row>
    <row r="86" spans="1:7" x14ac:dyDescent="0.2">
      <c r="A86" t="s">
        <v>55</v>
      </c>
      <c r="B86" s="20">
        <v>44.5</v>
      </c>
      <c r="C86" s="20">
        <v>11.25</v>
      </c>
      <c r="D86" s="2">
        <v>2973</v>
      </c>
      <c r="E86" s="13">
        <v>10.1</v>
      </c>
      <c r="F86" s="10">
        <f t="shared" si="4"/>
        <v>9.9999999999999645E-2</v>
      </c>
      <c r="G86" s="10">
        <v>10</v>
      </c>
    </row>
    <row r="87" spans="1:7" x14ac:dyDescent="0.2">
      <c r="A87" t="s">
        <v>56</v>
      </c>
      <c r="B87" s="20">
        <v>45.5</v>
      </c>
      <c r="C87" s="20">
        <v>13.75</v>
      </c>
      <c r="D87" s="2">
        <v>831.9</v>
      </c>
      <c r="E87" s="13">
        <v>2.8</v>
      </c>
      <c r="F87" s="10">
        <f t="shared" si="4"/>
        <v>0.19999999999999973</v>
      </c>
      <c r="G87" s="10">
        <v>2.6</v>
      </c>
    </row>
    <row r="88" spans="1:7" x14ac:dyDescent="0.2">
      <c r="A88" t="s">
        <v>57</v>
      </c>
      <c r="B88" s="20">
        <v>42</v>
      </c>
      <c r="C88" s="20">
        <v>12.5</v>
      </c>
      <c r="D88" s="2">
        <v>2004.2</v>
      </c>
      <c r="E88" s="13">
        <v>6.8</v>
      </c>
      <c r="F88" s="10">
        <f t="shared" si="4"/>
        <v>-0.10000000000000053</v>
      </c>
      <c r="G88" s="10">
        <v>6.9</v>
      </c>
    </row>
    <row r="89" spans="1:7" x14ac:dyDescent="0.2">
      <c r="A89" t="s">
        <v>58</v>
      </c>
      <c r="B89" s="20">
        <v>44.5</v>
      </c>
      <c r="C89" s="20">
        <v>9</v>
      </c>
      <c r="D89" s="2">
        <v>183.9</v>
      </c>
      <c r="E89" s="13">
        <v>0.6</v>
      </c>
      <c r="F89" s="10">
        <f t="shared" si="4"/>
        <v>0</v>
      </c>
      <c r="G89" s="10">
        <v>0.6</v>
      </c>
    </row>
    <row r="90" spans="1:7" x14ac:dyDescent="0.2">
      <c r="A90" t="s">
        <v>59</v>
      </c>
      <c r="B90" s="20">
        <v>45.5</v>
      </c>
      <c r="C90" s="20">
        <v>9.25</v>
      </c>
      <c r="D90" s="2">
        <v>3966.4</v>
      </c>
      <c r="E90" s="13">
        <v>13.4</v>
      </c>
      <c r="F90" s="10">
        <f t="shared" si="4"/>
        <v>0.90000000000000036</v>
      </c>
      <c r="G90" s="10">
        <v>12.5</v>
      </c>
    </row>
    <row r="91" spans="1:7" x14ac:dyDescent="0.2">
      <c r="A91" t="s">
        <v>60</v>
      </c>
      <c r="B91" s="20">
        <v>43.5</v>
      </c>
      <c r="C91" s="20">
        <v>13.5</v>
      </c>
      <c r="D91" s="2">
        <v>1340.7</v>
      </c>
      <c r="E91" s="13">
        <v>4.5</v>
      </c>
      <c r="F91" s="10">
        <f t="shared" si="4"/>
        <v>-0.40000000000000036</v>
      </c>
      <c r="G91" s="10">
        <v>4.9000000000000004</v>
      </c>
    </row>
    <row r="92" spans="1:7" x14ac:dyDescent="0.2">
      <c r="A92" t="s">
        <v>61</v>
      </c>
      <c r="B92" s="20">
        <v>41.5</v>
      </c>
      <c r="C92" s="20">
        <v>14.75</v>
      </c>
      <c r="D92" s="2">
        <v>207.1</v>
      </c>
      <c r="E92" s="13">
        <v>0.7</v>
      </c>
      <c r="F92" s="10">
        <f t="shared" si="4"/>
        <v>0</v>
      </c>
      <c r="G92" s="10">
        <v>0.7</v>
      </c>
    </row>
    <row r="93" spans="1:7" x14ac:dyDescent="0.2">
      <c r="A93" t="s">
        <v>62</v>
      </c>
      <c r="B93" s="20">
        <v>45</v>
      </c>
      <c r="C93" s="20">
        <v>7.75</v>
      </c>
      <c r="D93" s="2">
        <v>2447</v>
      </c>
      <c r="E93" s="13">
        <v>8.3000000000000007</v>
      </c>
      <c r="F93" s="10">
        <f t="shared" si="4"/>
        <v>0.30000000000000071</v>
      </c>
      <c r="G93" s="10">
        <v>8</v>
      </c>
    </row>
    <row r="94" spans="1:7" x14ac:dyDescent="0.2">
      <c r="A94" t="s">
        <v>63</v>
      </c>
      <c r="B94" s="20">
        <v>41</v>
      </c>
      <c r="C94" s="20">
        <v>16.25</v>
      </c>
      <c r="D94" s="2">
        <v>3285.5</v>
      </c>
      <c r="E94" s="13">
        <v>11.1</v>
      </c>
      <c r="F94" s="10">
        <f t="shared" si="4"/>
        <v>-1.0999999999999996</v>
      </c>
      <c r="G94" s="10">
        <v>12.2</v>
      </c>
    </row>
    <row r="95" spans="1:7" x14ac:dyDescent="0.2">
      <c r="A95" t="s">
        <v>64</v>
      </c>
      <c r="B95" s="20">
        <v>39.25</v>
      </c>
      <c r="C95" s="20">
        <v>9</v>
      </c>
      <c r="D95" s="2">
        <v>1326.7</v>
      </c>
      <c r="E95" s="13">
        <v>4.5</v>
      </c>
      <c r="F95" s="10">
        <f t="shared" si="4"/>
        <v>-9.9999999999999645E-2</v>
      </c>
      <c r="G95" s="10">
        <v>4.5999999999999996</v>
      </c>
    </row>
    <row r="96" spans="1:7" x14ac:dyDescent="0.2">
      <c r="A96" t="s">
        <v>65</v>
      </c>
      <c r="B96" s="20">
        <v>37.5</v>
      </c>
      <c r="C96" s="20">
        <v>14</v>
      </c>
      <c r="D96" s="2">
        <v>1996.2</v>
      </c>
      <c r="E96" s="13">
        <v>6.8</v>
      </c>
      <c r="F96" s="10">
        <f t="shared" si="4"/>
        <v>-0.20000000000000018</v>
      </c>
      <c r="G96" s="10">
        <v>7</v>
      </c>
    </row>
    <row r="97" spans="1:7" x14ac:dyDescent="0.2">
      <c r="A97" t="s">
        <v>66</v>
      </c>
      <c r="B97" s="20">
        <v>43.75</v>
      </c>
      <c r="C97" s="20">
        <v>11.25</v>
      </c>
      <c r="D97" s="2">
        <v>1205.4000000000001</v>
      </c>
      <c r="E97" s="13">
        <v>4.0999999999999996</v>
      </c>
      <c r="F97" s="10">
        <f t="shared" si="4"/>
        <v>0</v>
      </c>
      <c r="G97" s="10">
        <v>4.0999999999999996</v>
      </c>
    </row>
    <row r="98" spans="1:7" x14ac:dyDescent="0.2">
      <c r="A98" t="s">
        <v>67</v>
      </c>
      <c r="B98" s="20">
        <v>46</v>
      </c>
      <c r="C98" s="20">
        <v>11</v>
      </c>
      <c r="D98" s="2">
        <v>660.6</v>
      </c>
      <c r="E98" s="13">
        <v>2.2000000000000002</v>
      </c>
      <c r="F98" s="10">
        <f t="shared" si="4"/>
        <v>0.10000000000000009</v>
      </c>
      <c r="G98" s="10">
        <v>2.1</v>
      </c>
    </row>
    <row r="99" spans="1:7" x14ac:dyDescent="0.2">
      <c r="A99" t="s">
        <v>68</v>
      </c>
      <c r="B99" s="20">
        <v>43</v>
      </c>
      <c r="C99" s="20">
        <v>12.5</v>
      </c>
      <c r="D99" s="2">
        <v>623.20000000000005</v>
      </c>
      <c r="E99" s="13">
        <v>2.1</v>
      </c>
      <c r="F99" s="10">
        <f t="shared" si="4"/>
        <v>-0.10000000000000009</v>
      </c>
      <c r="G99" s="10">
        <v>2.2000000000000002</v>
      </c>
    </row>
    <row r="100" spans="1:7" x14ac:dyDescent="0.2">
      <c r="A100" t="s">
        <v>69</v>
      </c>
      <c r="B100" s="20">
        <v>45.75</v>
      </c>
      <c r="C100" s="20">
        <v>7.25</v>
      </c>
      <c r="D100" s="2">
        <v>34</v>
      </c>
      <c r="E100" s="13">
        <v>0.1</v>
      </c>
      <c r="F100" s="10">
        <f t="shared" si="4"/>
        <v>0</v>
      </c>
      <c r="G100" s="10">
        <v>0.1</v>
      </c>
    </row>
    <row r="101" spans="1:7" x14ac:dyDescent="0.2">
      <c r="A101" t="s">
        <v>70</v>
      </c>
      <c r="B101" s="20">
        <v>45.5</v>
      </c>
      <c r="C101" s="20">
        <v>12.25</v>
      </c>
      <c r="D101" s="2">
        <v>3084.5</v>
      </c>
      <c r="E101" s="13">
        <v>10.4</v>
      </c>
      <c r="F101" s="10">
        <f t="shared" si="4"/>
        <v>0.5</v>
      </c>
      <c r="G101" s="10">
        <v>9.9</v>
      </c>
    </row>
    <row r="102" spans="1:7" s="6" customFormat="1" x14ac:dyDescent="0.2">
      <c r="A102" s="6" t="s">
        <v>107</v>
      </c>
      <c r="D102" s="8">
        <f>SUM(D82:D101)</f>
        <v>29557.200000000001</v>
      </c>
      <c r="E102" s="7">
        <f>SUM(E82:E101)</f>
        <v>99.999999999999986</v>
      </c>
    </row>
    <row r="103" spans="1:7" s="6" customFormat="1" x14ac:dyDescent="0.2">
      <c r="D103" s="8"/>
      <c r="E103" s="7"/>
    </row>
    <row r="104" spans="1:7" s="6" customFormat="1" x14ac:dyDescent="0.2">
      <c r="D104" s="8"/>
      <c r="E104" s="7"/>
    </row>
    <row r="106" spans="1:7" x14ac:dyDescent="0.2">
      <c r="A106" s="1" t="s">
        <v>72</v>
      </c>
      <c r="B106" s="1"/>
      <c r="C106" s="1"/>
      <c r="D106" s="5" t="s">
        <v>109</v>
      </c>
      <c r="E106" s="15" t="s">
        <v>102</v>
      </c>
    </row>
    <row r="107" spans="1:7" x14ac:dyDescent="0.2">
      <c r="A107" s="1"/>
      <c r="B107" s="1"/>
      <c r="C107" s="1"/>
      <c r="D107" s="5"/>
      <c r="E107" s="15"/>
    </row>
    <row r="108" spans="1:7" x14ac:dyDescent="0.2">
      <c r="A108" s="17" t="s">
        <v>121</v>
      </c>
      <c r="B108" s="21" t="s">
        <v>119</v>
      </c>
      <c r="C108" s="21" t="s">
        <v>120</v>
      </c>
      <c r="D108" s="22" t="s">
        <v>111</v>
      </c>
      <c r="E108" s="18" t="s">
        <v>108</v>
      </c>
      <c r="F108" s="19" t="s">
        <v>114</v>
      </c>
      <c r="G108" s="19" t="s">
        <v>115</v>
      </c>
    </row>
    <row r="109" spans="1:7" x14ac:dyDescent="0.2">
      <c r="A109" t="s">
        <v>73</v>
      </c>
      <c r="B109" s="20">
        <v>45.5</v>
      </c>
      <c r="C109" s="20">
        <v>4.5</v>
      </c>
      <c r="D109" s="2">
        <v>2234</v>
      </c>
      <c r="E109" s="13">
        <v>11.7</v>
      </c>
      <c r="F109" s="10">
        <f t="shared" ref="F109:F121" si="5">E109-G109</f>
        <v>9.9999999999999645E-2</v>
      </c>
      <c r="G109" s="10">
        <v>11.6</v>
      </c>
    </row>
    <row r="110" spans="1:7" x14ac:dyDescent="0.2">
      <c r="A110" t="s">
        <v>81</v>
      </c>
      <c r="B110" s="20">
        <v>47</v>
      </c>
      <c r="C110" s="20">
        <v>4.5</v>
      </c>
      <c r="D110" s="2">
        <v>802</v>
      </c>
      <c r="E110" s="13">
        <v>4.2</v>
      </c>
      <c r="F110" s="10">
        <f t="shared" si="5"/>
        <v>0.20000000000000018</v>
      </c>
      <c r="G110" s="10">
        <v>4</v>
      </c>
    </row>
    <row r="111" spans="1:7" x14ac:dyDescent="0.2">
      <c r="A111" t="s">
        <v>82</v>
      </c>
      <c r="B111" s="20">
        <v>48</v>
      </c>
      <c r="C111" s="20">
        <v>-3</v>
      </c>
      <c r="D111" s="2">
        <v>520</v>
      </c>
      <c r="E111" s="13">
        <v>2.7</v>
      </c>
      <c r="F111" s="10">
        <f t="shared" si="5"/>
        <v>0.20000000000000018</v>
      </c>
      <c r="G111" s="10">
        <v>2.5</v>
      </c>
    </row>
    <row r="112" spans="1:7" x14ac:dyDescent="0.2">
      <c r="A112" t="s">
        <v>80</v>
      </c>
      <c r="B112" s="20">
        <v>47.5</v>
      </c>
      <c r="C112" s="20">
        <v>1.75</v>
      </c>
      <c r="D112" s="2">
        <v>972</v>
      </c>
      <c r="E112" s="13">
        <v>5.0999999999999996</v>
      </c>
      <c r="F112" s="10">
        <f t="shared" si="5"/>
        <v>9.9999999999999645E-2</v>
      </c>
      <c r="G112" s="10">
        <v>5</v>
      </c>
    </row>
    <row r="113" spans="1:7" x14ac:dyDescent="0.2">
      <c r="A113" t="s">
        <v>85</v>
      </c>
      <c r="B113" s="20">
        <v>42</v>
      </c>
      <c r="C113" s="20">
        <v>9</v>
      </c>
      <c r="D113" s="2">
        <v>230</v>
      </c>
      <c r="E113" s="13">
        <v>1.2</v>
      </c>
      <c r="F113" s="10">
        <f t="shared" si="5"/>
        <v>-0.19999999999999996</v>
      </c>
      <c r="G113" s="10">
        <v>1.4</v>
      </c>
    </row>
    <row r="114" spans="1:7" x14ac:dyDescent="0.2">
      <c r="A114" t="s">
        <v>75</v>
      </c>
      <c r="B114" s="20">
        <v>48.75</v>
      </c>
      <c r="C114" s="20">
        <v>5.75</v>
      </c>
      <c r="D114" s="2">
        <v>1468</v>
      </c>
      <c r="E114" s="13">
        <v>7.7</v>
      </c>
      <c r="F114" s="10">
        <f t="shared" si="5"/>
        <v>0.5</v>
      </c>
      <c r="G114" s="10">
        <v>7.2</v>
      </c>
    </row>
    <row r="115" spans="1:7" x14ac:dyDescent="0.2">
      <c r="A115" t="s">
        <v>74</v>
      </c>
      <c r="B115" s="20">
        <v>50</v>
      </c>
      <c r="C115" s="20">
        <v>2.75</v>
      </c>
      <c r="D115" s="2">
        <v>555</v>
      </c>
      <c r="E115" s="13">
        <v>2.9</v>
      </c>
      <c r="F115" s="10">
        <f t="shared" si="5"/>
        <v>0.19999999999999973</v>
      </c>
      <c r="G115" s="10">
        <v>2.7</v>
      </c>
    </row>
    <row r="116" spans="1:7" x14ac:dyDescent="0.2">
      <c r="A116" t="s">
        <v>84</v>
      </c>
      <c r="B116" s="20">
        <v>48.5</v>
      </c>
      <c r="C116" s="20">
        <v>2.5</v>
      </c>
      <c r="D116" s="2">
        <v>323</v>
      </c>
      <c r="E116" s="13">
        <v>1.7</v>
      </c>
      <c r="F116" s="10">
        <f t="shared" si="5"/>
        <v>9.9999999999999867E-2</v>
      </c>
      <c r="G116" s="10">
        <v>1.6</v>
      </c>
    </row>
    <row r="117" spans="1:7" x14ac:dyDescent="0.2">
      <c r="A117" t="s">
        <v>78</v>
      </c>
      <c r="B117" s="20">
        <v>49</v>
      </c>
      <c r="C117" s="20">
        <v>0.25</v>
      </c>
      <c r="D117" s="2">
        <v>318</v>
      </c>
      <c r="E117" s="13">
        <v>1.7</v>
      </c>
      <c r="F117" s="10">
        <f t="shared" si="5"/>
        <v>9.9999999999999867E-2</v>
      </c>
      <c r="G117" s="10">
        <v>1.6</v>
      </c>
    </row>
    <row r="118" spans="1:7" x14ac:dyDescent="0.2">
      <c r="A118" t="s">
        <v>79</v>
      </c>
      <c r="B118" s="20">
        <v>44.75</v>
      </c>
      <c r="C118" s="20">
        <v>-0.5</v>
      </c>
      <c r="D118" s="2">
        <v>4489</v>
      </c>
      <c r="E118" s="13">
        <v>23.6</v>
      </c>
      <c r="F118" s="10">
        <f t="shared" si="5"/>
        <v>-1</v>
      </c>
      <c r="G118" s="10">
        <v>24.6</v>
      </c>
    </row>
    <row r="119" spans="1:7" x14ac:dyDescent="0.2">
      <c r="A119" t="s">
        <v>76</v>
      </c>
      <c r="B119" s="20">
        <v>43.75</v>
      </c>
      <c r="C119" s="20">
        <v>1</v>
      </c>
      <c r="D119" s="2">
        <v>3630</v>
      </c>
      <c r="E119" s="13">
        <v>19.100000000000001</v>
      </c>
      <c r="F119" s="10">
        <f t="shared" si="5"/>
        <v>-0.5</v>
      </c>
      <c r="G119" s="10">
        <v>19.600000000000001</v>
      </c>
    </row>
    <row r="120" spans="1:7" x14ac:dyDescent="0.2">
      <c r="A120" t="s">
        <v>83</v>
      </c>
      <c r="B120" s="20">
        <v>47.5</v>
      </c>
      <c r="C120" s="20">
        <v>-0.75</v>
      </c>
      <c r="D120" s="2">
        <v>1213</v>
      </c>
      <c r="E120" s="13">
        <v>6.4</v>
      </c>
      <c r="F120" s="10">
        <f t="shared" si="5"/>
        <v>0.60000000000000053</v>
      </c>
      <c r="G120" s="10">
        <v>5.8</v>
      </c>
    </row>
    <row r="121" spans="1:7" x14ac:dyDescent="0.2">
      <c r="A121" t="s">
        <v>77</v>
      </c>
      <c r="B121" s="20">
        <v>44</v>
      </c>
      <c r="C121" s="20">
        <v>6</v>
      </c>
      <c r="D121" s="2">
        <v>2295</v>
      </c>
      <c r="E121" s="13">
        <v>12</v>
      </c>
      <c r="F121" s="10">
        <f t="shared" si="5"/>
        <v>-0.40000000000000036</v>
      </c>
      <c r="G121" s="10">
        <v>12.4</v>
      </c>
    </row>
    <row r="122" spans="1:7" s="6" customFormat="1" x14ac:dyDescent="0.2">
      <c r="A122" s="6" t="s">
        <v>107</v>
      </c>
      <c r="D122" s="8">
        <f>SUM(D109:D121)</f>
        <v>19049</v>
      </c>
      <c r="E122" s="7">
        <f>SUM(E109:E121)</f>
        <v>100</v>
      </c>
    </row>
    <row r="123" spans="1:7" s="6" customFormat="1" x14ac:dyDescent="0.2">
      <c r="D123" s="8"/>
      <c r="E123" s="7"/>
    </row>
    <row r="124" spans="1:7" s="6" customFormat="1" x14ac:dyDescent="0.2">
      <c r="D124" s="8"/>
      <c r="E124" s="7"/>
    </row>
    <row r="126" spans="1:7" x14ac:dyDescent="0.2">
      <c r="A126" s="1" t="s">
        <v>71</v>
      </c>
      <c r="B126" s="1"/>
      <c r="C126" s="1"/>
      <c r="D126" s="5" t="s">
        <v>109</v>
      </c>
      <c r="E126" s="12" t="s">
        <v>104</v>
      </c>
    </row>
    <row r="127" spans="1:7" x14ac:dyDescent="0.2">
      <c r="A127" s="1"/>
      <c r="B127" s="1"/>
      <c r="C127" s="1"/>
      <c r="D127" s="5"/>
      <c r="E127" s="12"/>
    </row>
    <row r="128" spans="1:7" x14ac:dyDescent="0.2">
      <c r="A128" s="17" t="s">
        <v>121</v>
      </c>
      <c r="B128" s="21" t="s">
        <v>119</v>
      </c>
      <c r="C128" s="21" t="s">
        <v>120</v>
      </c>
      <c r="D128" s="22" t="s">
        <v>111</v>
      </c>
      <c r="E128" s="18" t="s">
        <v>108</v>
      </c>
      <c r="F128" s="19" t="s">
        <v>114</v>
      </c>
      <c r="G128" s="19" t="s">
        <v>115</v>
      </c>
    </row>
    <row r="129" spans="1:7" x14ac:dyDescent="0.2">
      <c r="A129" t="s">
        <v>86</v>
      </c>
      <c r="B129" s="20">
        <v>47.5</v>
      </c>
      <c r="C129" s="20">
        <v>-4.5</v>
      </c>
      <c r="D129" s="2">
        <v>5383</v>
      </c>
      <c r="E129" s="13">
        <v>21.5</v>
      </c>
      <c r="F129" s="10">
        <f t="shared" ref="F129:F143" si="6">E129-G129</f>
        <v>-0.69999999999999929</v>
      </c>
      <c r="G129" s="10">
        <v>22.2</v>
      </c>
    </row>
    <row r="130" spans="1:7" x14ac:dyDescent="0.2">
      <c r="A130" t="s">
        <v>87</v>
      </c>
      <c r="B130" s="20">
        <v>41.5</v>
      </c>
      <c r="C130" s="20">
        <v>-0.75</v>
      </c>
      <c r="D130" s="2">
        <v>2405</v>
      </c>
      <c r="E130" s="13">
        <v>9.6</v>
      </c>
      <c r="F130" s="10">
        <f t="shared" si="6"/>
        <v>-0.30000000000000071</v>
      </c>
      <c r="G130" s="10">
        <v>9.9</v>
      </c>
    </row>
    <row r="131" spans="1:7" x14ac:dyDescent="0.2">
      <c r="A131" t="s">
        <v>88</v>
      </c>
      <c r="B131" s="20">
        <v>43.25</v>
      </c>
      <c r="C131" s="20">
        <v>-6</v>
      </c>
      <c r="D131" s="2">
        <v>1</v>
      </c>
      <c r="E131" s="13">
        <v>0</v>
      </c>
      <c r="F131" s="10">
        <f t="shared" si="6"/>
        <v>0</v>
      </c>
      <c r="G131" s="10">
        <v>0</v>
      </c>
    </row>
    <row r="132" spans="1:7" x14ac:dyDescent="0.2">
      <c r="A132" t="s">
        <v>89</v>
      </c>
      <c r="B132" s="20">
        <v>43</v>
      </c>
      <c r="C132" s="20">
        <v>-2.5</v>
      </c>
      <c r="D132" s="2">
        <v>53</v>
      </c>
      <c r="E132" s="13">
        <v>0.2</v>
      </c>
      <c r="F132" s="10">
        <f t="shared" si="6"/>
        <v>-9.9999999999999978E-2</v>
      </c>
      <c r="G132" s="10">
        <v>0.3</v>
      </c>
    </row>
    <row r="133" spans="1:7" x14ac:dyDescent="0.2">
      <c r="A133" t="s">
        <v>94</v>
      </c>
      <c r="B133" s="20">
        <v>39.25</v>
      </c>
      <c r="C133" s="20">
        <v>-6.25</v>
      </c>
      <c r="D133" s="2">
        <v>6410</v>
      </c>
      <c r="E133" s="13">
        <v>25.7</v>
      </c>
      <c r="F133" s="10">
        <f t="shared" si="6"/>
        <v>-1.4000000000000021</v>
      </c>
      <c r="G133" s="10">
        <v>27.1</v>
      </c>
    </row>
    <row r="134" spans="1:7" x14ac:dyDescent="0.2">
      <c r="A134" t="s">
        <v>95</v>
      </c>
      <c r="B134" s="20">
        <v>42.75</v>
      </c>
      <c r="C134" s="20">
        <v>-8</v>
      </c>
      <c r="D134" s="2">
        <v>19</v>
      </c>
      <c r="E134" s="13">
        <v>0.1</v>
      </c>
      <c r="F134" s="10">
        <f t="shared" si="6"/>
        <v>0.1</v>
      </c>
      <c r="G134" s="10">
        <v>0</v>
      </c>
    </row>
    <row r="135" spans="1:7" x14ac:dyDescent="0.2">
      <c r="A135" t="s">
        <v>90</v>
      </c>
      <c r="B135" s="20">
        <v>43.25</v>
      </c>
      <c r="C135" s="20">
        <v>-4</v>
      </c>
      <c r="D135" s="2">
        <v>5</v>
      </c>
      <c r="E135" s="13">
        <v>0</v>
      </c>
      <c r="F135" s="10">
        <f t="shared" si="6"/>
        <v>0</v>
      </c>
      <c r="G135" s="10">
        <v>0</v>
      </c>
    </row>
    <row r="136" spans="1:7" x14ac:dyDescent="0.2">
      <c r="A136" t="s">
        <v>91</v>
      </c>
      <c r="B136" s="20">
        <v>39.5</v>
      </c>
      <c r="C136" s="20">
        <v>-3</v>
      </c>
      <c r="D136" s="2">
        <v>6134</v>
      </c>
      <c r="E136" s="13">
        <v>24.6</v>
      </c>
      <c r="F136" s="10">
        <f t="shared" si="6"/>
        <v>3</v>
      </c>
      <c r="G136" s="10">
        <v>21.6</v>
      </c>
    </row>
    <row r="137" spans="1:7" x14ac:dyDescent="0.2">
      <c r="A137" t="s">
        <v>92</v>
      </c>
      <c r="B137" s="20">
        <v>41.75</v>
      </c>
      <c r="C137" s="20">
        <v>-4.75</v>
      </c>
      <c r="D137" s="2">
        <v>1907</v>
      </c>
      <c r="E137" s="13">
        <v>7.6</v>
      </c>
      <c r="F137" s="10">
        <f t="shared" si="6"/>
        <v>-0.10000000000000053</v>
      </c>
      <c r="G137" s="10">
        <v>7.7</v>
      </c>
    </row>
    <row r="138" spans="1:7" x14ac:dyDescent="0.2">
      <c r="A138" t="s">
        <v>93</v>
      </c>
      <c r="B138" s="20">
        <v>41.75</v>
      </c>
      <c r="C138" s="20">
        <v>1.5</v>
      </c>
      <c r="D138" s="2">
        <v>309</v>
      </c>
      <c r="E138" s="13">
        <v>1.2</v>
      </c>
      <c r="F138" s="10">
        <f t="shared" si="6"/>
        <v>1</v>
      </c>
      <c r="G138" s="10">
        <v>0.2</v>
      </c>
    </row>
    <row r="139" spans="1:7" x14ac:dyDescent="0.2">
      <c r="A139" t="s">
        <v>99</v>
      </c>
      <c r="B139" s="20">
        <v>42.25</v>
      </c>
      <c r="C139" s="20">
        <v>-2.5</v>
      </c>
      <c r="D139" s="2">
        <v>102</v>
      </c>
      <c r="E139" s="13">
        <v>0.4</v>
      </c>
      <c r="F139" s="10">
        <f t="shared" si="6"/>
        <v>-9.9999999999999978E-2</v>
      </c>
      <c r="G139" s="10">
        <v>0.5</v>
      </c>
    </row>
    <row r="140" spans="1:7" x14ac:dyDescent="0.2">
      <c r="A140" t="s">
        <v>96</v>
      </c>
      <c r="B140" s="20">
        <v>40.5</v>
      </c>
      <c r="C140" s="20">
        <v>-3.75</v>
      </c>
      <c r="D140" s="2">
        <v>64</v>
      </c>
      <c r="E140" s="13">
        <v>0.3</v>
      </c>
      <c r="F140" s="10">
        <f t="shared" si="6"/>
        <v>0.3</v>
      </c>
      <c r="G140" s="10">
        <v>0</v>
      </c>
    </row>
    <row r="141" spans="1:7" x14ac:dyDescent="0.2">
      <c r="A141" t="s">
        <v>97</v>
      </c>
      <c r="B141" s="20">
        <v>38</v>
      </c>
      <c r="C141" s="20">
        <v>-1.5</v>
      </c>
      <c r="D141" s="2">
        <v>1568</v>
      </c>
      <c r="E141" s="13">
        <v>6.3</v>
      </c>
      <c r="F141" s="10">
        <f t="shared" si="6"/>
        <v>-1.1000000000000005</v>
      </c>
      <c r="G141" s="10">
        <v>7.4</v>
      </c>
    </row>
    <row r="142" spans="1:7" x14ac:dyDescent="0.2">
      <c r="A142" t="s">
        <v>98</v>
      </c>
      <c r="B142" s="20">
        <v>42.75</v>
      </c>
      <c r="C142" s="20">
        <v>-1.5</v>
      </c>
      <c r="D142" s="2">
        <v>171</v>
      </c>
      <c r="E142" s="13">
        <v>0.7</v>
      </c>
      <c r="F142" s="10">
        <f t="shared" si="6"/>
        <v>-0.20000000000000007</v>
      </c>
      <c r="G142" s="10">
        <v>0.9</v>
      </c>
    </row>
    <row r="143" spans="1:7" x14ac:dyDescent="0.2">
      <c r="A143" t="s">
        <v>100</v>
      </c>
      <c r="B143" s="20">
        <v>39.5</v>
      </c>
      <c r="C143" s="20">
        <v>-0.5</v>
      </c>
      <c r="D143" s="2">
        <v>453</v>
      </c>
      <c r="E143" s="13">
        <v>1.8</v>
      </c>
      <c r="F143" s="10">
        <f t="shared" si="6"/>
        <v>-0.40000000000000013</v>
      </c>
      <c r="G143" s="10">
        <v>2.2000000000000002</v>
      </c>
    </row>
    <row r="144" spans="1:7" s="9" customFormat="1" x14ac:dyDescent="0.2">
      <c r="A144" s="6" t="s">
        <v>107</v>
      </c>
      <c r="B144" s="6"/>
      <c r="C144" s="6"/>
      <c r="D144" s="8">
        <f>SUM(D129:D143)</f>
        <v>24984</v>
      </c>
      <c r="E144" s="7">
        <f>SUM(E129:E143)</f>
        <v>100</v>
      </c>
    </row>
  </sheetData>
  <sortState xmlns:xlrd2="http://schemas.microsoft.com/office/spreadsheetml/2017/richdata2" ref="A7:G18">
    <sortCondition ref="A7:A18"/>
  </sortState>
  <mergeCells count="2">
    <mergeCell ref="A1:D1"/>
    <mergeCell ref="A2:D2"/>
  </mergeCells>
  <hyperlinks>
    <hyperlink ref="E126" r:id="rId1" xr:uid="{22AFD75C-ED5A-9C43-AB10-9236DE942B7F}"/>
    <hyperlink ref="E106" r:id="rId2" display="https://odre.opendatasoft.com/explore/dataset/parc-regional-annuel-prod-eolien-solaire/analyze/?disjunctive.region&amp;sort=annee&amp;location=6,48.41462,2.21924&amp;basemap=jawg.light&amp;dataChart=eyJxdWVyaWVzIjpbeyJjaGFydHMiOlt7InR5cGUiOiJjb2x1bW4iLCJmdW5jIjoiU1VNIiwieUF4aXMiOiJwYXJjX2luc3RhbGxlX3NvbGFpcmUiLCJjb2xvciI6InJhbmdlLWN1c3RvbSIsInNjaWVudGlmaWNEaXNwbGF5Ijp0cnVlfV0sInhBeGlzIjoiYW5uZWUiLCJtYXhwb2ludHMiOiIiLCJ0aW1lc2NhbGUiOiJ5ZWFyIiwic29ydCI6IiIsInNlcmllc0JyZWFrZG93blRpbWVzY2FsZSI6IiIsImNvbmZpZyI6eyJkYXRhc2V0IjoicGFyYy1yZWdpb25hbC1hbm51ZWwtcHJvZC1lb2xpZW4tc29sYWlyZSIsIm9wdGlvbnMiOnsiZGlzanVuY3RpdmUucmVnaW9uIjp0cnVlLCJzb3J0IjoiYW5uZWUifX0sInNlcmllc0JyZWFrZG93biI6InJlZ2lvbiIsInN0YWNrZWQiOiJub3JtYWwifV0sInRpbWVzY2FsZSI6InllYXIiLCJkaXNwbGF5TGVnZW5kIjp0cnVlLCJhbGlnbk1vbnRoIjp0cnVlfQ%3D%3D" xr:uid="{5E786CBE-3539-A04E-9263-AC017830BE44}"/>
    <hyperlink ref="E79" r:id="rId3" xr:uid="{1BEEE2F5-22BE-4F44-84B7-B3F127809499}"/>
    <hyperlink ref="E42" r:id="rId4" xr:uid="{EBF60198-0427-5B47-9AC8-FF6B702EE5FD}"/>
    <hyperlink ref="E23" r:id="rId5" location="/CBS/nl/dataset/85005NED/table?ts=1668421767653" xr:uid="{206BCE35-1408-624B-98E4-B769CB2A02AE}"/>
    <hyperlink ref="E4" r:id="rId6" xr:uid="{A4857C4F-21D7-1C4C-8BB7-DBFF3C32B91B}"/>
    <hyperlink ref="E60" r:id="rId7" xr:uid="{3F6DF294-EE52-5C41-BB41-BC1A01674D06}"/>
  </hyperlinks>
  <pageMargins left="0.7" right="0.7" top="0.78740157499999996" bottom="0.78740157499999996" header="0.3" footer="0.3"/>
  <pageSetup paperSize="9" orientation="portrait" verticalDpi="0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Temperature</vt:lpstr>
      <vt:lpstr>Wind</vt:lpstr>
      <vt:lpstr>Solar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Simonis</dc:creator>
  <cp:lastModifiedBy>Robin Girmes</cp:lastModifiedBy>
  <dcterms:created xsi:type="dcterms:W3CDTF">2024-09-03T14:05:10Z</dcterms:created>
  <dcterms:modified xsi:type="dcterms:W3CDTF">2025-03-14T08:23:52Z</dcterms:modified>
</cp:coreProperties>
</file>